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26" documentId="13_ncr:1_{F6CB121F-512D-4AA6-A0C1-0FB36C537598}" xr6:coauthVersionLast="47" xr6:coauthVersionMax="47" xr10:uidLastSave="{B73D437B-F3D3-4761-B3ED-4DFE6B53BE72}"/>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<sst xmlns="http://schemas.openxmlformats.org/spreadsheetml/2006/main" count="179029" uniqueCount="39108">
  <si>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</si>
  <si>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</si>
  <si>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</si>
  <si>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</si>
  <si>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</si>
  <si>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</si>
  <si>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</si>
  <si>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</si>
  <si>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</si>
  <si>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</si>
  <si>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</si>
  <si>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</si>
  <si>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</si>
  <si>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</si>
  <si>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</si>
  <si>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</si>
  <si>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</si>
  <si>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</si>
  <si>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</si>
  <si>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</si>
  <si>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</si>
  <si>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</si>
  <si>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</si>
  <si>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</si>
  <si>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</si>
  <si>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</si>
  <si>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</si>
  <si>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</si>
  <si>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</si>
  <si>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</si>
  <si>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</si>
  <si>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</si>
  <si>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</si>
  <si>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</si>
  <si>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</si>
  <si>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</si>
  <si>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</si>
  <si>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</si>
  <si>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</si>
  <si>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</si>
  <si>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</si>
  <si>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</si>
  <si>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</si>
  <si>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</si>
  <si>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</si>
  <si>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</si>
  <si>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</si>
  <si>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</si>
  <si>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</si>
  <si>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</si>
  <si>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</si>
  <si>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</si>
  <si>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</si>
  <si>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</si>
  <si>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</si>
  <si>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</si>
  <si>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</si>
  <si>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</si>
  <si>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</si>
  <si>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</si>
  <si>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</si>
  <si>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</si>
  <si>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</si>
  <si>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</si>
  <si>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</si>
  <si>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</si>
  <si>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</si>
  <si>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</si>
  <si>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</si>
  <si>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</si>
  <si>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</si>
  <si>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</si>
  <si>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</si>
  <si>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</si>
  <si>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</si>
  <si>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</si>
  <si>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</si>
  <si>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</si>
  <si>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</si>
  <si>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</si>
  <si>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</si>
  <si>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</si>
  <si>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</si>
  <si>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</si>
  <si>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</si>
  <si>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</si>
  <si>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</si>
  <si>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</si>
  <si>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</si>
  <si>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</si>
  <si>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</si>
  <si>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</si>
  <si>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</si>
  <si>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</si>
  <si>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</si>
  <si>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</si>
  <si>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</si>
  <si>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</si>
  <si>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</si>
  <si>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</si>
  <si>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</si>
  <si>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</si>
  <si>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</si>
  <si>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</si>
  <si>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</si>
  <si>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</si>
  <si>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</si>
  <si>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</si>
  <si>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</si>
  <si>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</si>
  <si>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</si>
  <si>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</si>
  <si>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</si>
  <si>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</si>
  <si>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</si>
  <si>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</si>
  <si>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</si>
  <si>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</si>
  <si>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</si>
  <si>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</si>
  <si>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</si>
  <si>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</si>
  <si>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</si>
  <si>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</si>
  <si>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</si>
  <si>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</si>
  <si>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</si>
  <si>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</si>
  <si>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</si>
  <si>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</si>
  <si>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</si>
  <si>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</si>
  <si>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</si>
  <si>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</si>
  <si>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</si>
  <si>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</si>
  <si>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</si>
  <si>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</si>
  <si>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</si>
  <si>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</si>
  <si>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</si>
  <si>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</si>
  <si>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</si>
  <si>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</si>
  <si>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</si>
  <si>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</si>
  <si>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</si>
  <si>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</si>
  <si>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</si>
  <si>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</si>
  <si>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</si>
  <si>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</si>
  <si>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</si>
  <si>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</si>
  <si>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</si>
  <si>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</si>
  <si>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</si>
  <si>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</si>
  <si>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</si>
  <si>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</si>
  <si>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</si>
  <si>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</si>
  <si>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</si>
  <si>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</si>
  <si>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</si>
  <si>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</si>
  <si>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</si>
  <si>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</si>
  <si>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</si>
  <si>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</si>
  <si>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</si>
  <si>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</si>
  <si>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</si>
  <si>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</si>
  <si>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</si>
  <si>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</si>
  <si>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</si>
  <si>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</si>
  <si>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</si>
  <si>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</si>
  <si>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</si>
  <si>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</si>
  <si>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</si>
  <si>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</si>
  <si>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</si>
  <si>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</si>
  <si>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</si>
  <si>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</si>
  <si>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</si>
  <si>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</si>
  <si>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</si>
  <si>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</si>
  <si>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</si>
  <si>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</si>
  <si>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</si>
  <si>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</si>
  <si>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</si>
  <si>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</si>
  <si>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</si>
  <si>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</si>
  <si>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</si>
  <si>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</si>
  <si>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</si>
  <si>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</si>
  <si>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</si>
  <si>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</si>
  <si>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</si>
  <si>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</si>
  <si>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</si>
  <si>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</si>
  <si>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</si>
  <si>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</si>
  <si>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</si>
  <si>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</si>
  <si>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</si>
  <si>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</si>
  <si>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</si>
  <si>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</si>
  <si>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</si>
  <si>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</si>
  <si>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</si>
  <si>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</si>
  <si>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</si>
  <si>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</si>
  <si>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</si>
  <si>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</si>
  <si>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</si>
  <si>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</si>
  <si>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</si>
  <si>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</si>
  <si>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</si>
  <si>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</si>
  <si>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</si>
  <si>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</si>
  <si>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</si>
  <si>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</si>
  <si>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</si>
  <si>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</si>
  <si>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</si>
  <si>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</si>
  <si>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</si>
  <si>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</si>
  <si>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</si>
  <si>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</si>
  <si>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</si>
  <si>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</si>
  <si>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</si>
  <si>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</si>
  <si>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</si>
  <si>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</si>
  <si>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</si>
  <si>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</si>
  <si>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</si>
  <si>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</si>
  <si>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</si>
  <si>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</si>
  <si>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</si>
  <si>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</si>
  <si>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</si>
  <si>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</si>
  <si>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</si>
  <si>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</si>
  <si>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</si>
  <si>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</si>
  <si>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</si>
  <si>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</si>
  <si>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</si>
  <si>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</si>
  <si>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</si>
  <si>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</si>
  <si>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</si>
  <si>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</si>
  <si>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</si>
  <si>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</si>
  <si>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</si>
  <si>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</si>
  <si>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</si>
  <si>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</si>
  <si>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</si>
  <si>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</si>
  <si>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</si>
  <si>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</si>
  <si>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</si>
  <si>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</si>
  <si>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</si>
  <si>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</si>
  <si>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</si>
  <si>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</si>
  <si>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</si>
  <si>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</si>
  <si>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</si>
  <si>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</si>
  <si>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</si>
  <si>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</si>
  <si>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</si>
  <si>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</si>
  <si>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</si>
  <si>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</si>
  <si>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</si>
  <si>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</si>
  <si>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</si>
  <si>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</si>
  <si>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</si>
  <si>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</si>
  <si>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</si>
  <si>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</si>
  <si>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</si>
  <si>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</si>
  <si>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</si>
  <si>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</si>
  <si>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</si>
  <si>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</si>
  <si>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</si>
  <si>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</si>
  <si>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</si>
  <si>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</si>
  <si>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</si>
  <si>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</si>
  <si>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</si>
  <si>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</si>
  <si>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</si>
  <si>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</si>
  <si>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</si>
  <si>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</si>
  <si>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</si>
  <si>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</si>
  <si>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</si>
  <si>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</si>
  <si>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</si>
  <si>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</si>
  <si>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</si>
  <si>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</si>
  <si>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</si>
  <si>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</si>
  <si>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</si>
  <si>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</si>
  <si>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</si>
  <si>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</si>
  <si>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</si>
  <si>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</si>
  <si>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</si>
  <si>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</si>
  <si>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</si>
  <si>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</si>
  <si>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</si>
  <si>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</si>
  <si>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</si>
  <si>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</si>
  <si>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</si>
  <si>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</si>
  <si>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</si>
  <si>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</si>
  <si>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</si>
  <si>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</si>
  <si>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</si>
  <si>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</si>
  <si>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</si>
  <si>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</si>
  <si>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</si>
  <si>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</si>
  <si>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</si>
  <si>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</si>
  <si>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</si>
  <si>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</si>
  <si>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</si>
  <si>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</si>
  <si>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</si>
  <si>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</si>
  <si>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</si>
  <si>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</si>
  <si>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</si>
  <si>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</si>
  <si>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</si>
  <si>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</si>
  <si>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</si>
  <si>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</si>
  <si>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</si>
  <si>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</si>
  <si>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</si>
  <si>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</si>
  <si>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</si>
  <si>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</si>
  <si>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</si>
  <si>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</si>
  <si>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</si>
  <si>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</si>
  <si>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</si>
  <si>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</si>
  <si>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</si>
  <si>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</si>
  <si>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</si>
  <si>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</si>
  <si>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</si>
  <si>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</si>
  <si>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</si>
  <si>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</si>
  <si>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</si>
  <si>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</si>
  <si>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</si>
  <si>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</si>
  <si>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</si>
  <si>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</si>
  <si>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</si>
  <si>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</si>
  <si>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</si>
  <si>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</si>
  <si>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</si>
  <si>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</si>
  <si>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</si>
  <si>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</si>
  <si>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</si>
  <si>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</si>
  <si>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</si>
  <si>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</si>
  <si>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</si>
  <si>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</si>
  <si>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</si>
  <si>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</si>
  <si>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</si>
  <si>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</si>
  <si>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</si>
  <si>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</si>
  <si>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</si>
  <si>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</si>
  <si>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</si>
  <si>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</si>
  <si>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</si>
  <si>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</si>
  <si>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</si>
  <si>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</si>
  <si>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</si>
  <si>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</si>
  <si>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</si>
  <si>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</si>
  <si>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</si>
  <si>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</si>
  <si>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</si>
  <si>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</si>
  <si>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</si>
  <si>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</si>
  <si>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</si>
  <si>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</si>
  <si>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</si>
  <si>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</si>
  <si>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</si>
  <si>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</si>
  <si>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</si>
  <si>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</si>
  <si>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</si>
  <si>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</si>
  <si>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</si>
  <si>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</si>
  <si>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</si>
  <si>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</si>
  <si>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</si>
  <si>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</si>
  <si>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</si>
  <si>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</si>
  <si>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</si>
  <si>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</si>
  <si>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</si>
  <si>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</si>
  <si>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</si>
  <si>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</si>
  <si>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</si>
  <si>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</si>
  <si>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</si>
  <si>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</si>
  <si>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</si>
  <si>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</si>
  <si>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</si>
  <si>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</si>
  <si>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</si>
  <si>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</si>
  <si>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</si>
  <si>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</si>
  <si>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</si>
  <si>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</si>
  <si>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</si>
  <si>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</si>
  <si>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</si>
  <si>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</si>
  <si>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</si>
  <si>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</si>
  <si>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</si>
  <si>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</si>
  <si>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</si>
  <si>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</si>
  <si>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</si>
  <si>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</si>
  <si>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</si>
  <si>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</si>
  <si>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</si>
  <si>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</si>
  <si>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</si>
  <si>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</si>
  <si>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</si>
  <si>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</si>
  <si>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</si>
  <si>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</si>
  <si>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</si>
  <si>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</si>
  <si>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</si>
  <si>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</si>
  <si>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</si>
  <si>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</si>
  <si>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</si>
  <si>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</si>
  <si>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</si>
  <si>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</si>
  <si>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</si>
  <si>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</si>
  <si>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</si>
  <si>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</si>
  <si>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</si>
  <si>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</si>
  <si>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</si>
  <si>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</si>
  <si>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</si>
  <si>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</si>
  <si>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</si>
  <si>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</si>
  <si>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</si>
  <si>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</si>
  <si>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</si>
  <si>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</si>
  <si>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</si>
  <si>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</si>
  <si>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</si>
  <si>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</si>
  <si>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</si>
  <si>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</si>
  <si>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</si>
  <si>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</si>
  <si>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</si>
  <si>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</si>
  <si>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</si>
  <si>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</si>
  <si>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</si>
  <si>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</si>
  <si>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</si>
  <si>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</si>
  <si>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</si>
  <si>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</si>
  <si>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</si>
  <si>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</si>
  <si>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</si>
  <si>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</si>
  <si>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</si>
  <si>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</si>
  <si>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</si>
  <si>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</si>
  <si>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</si>
  <si>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</si>
  <si>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</si>
  <si>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</si>
  <si>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</si>
  <si>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</si>
  <si>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</si>
  <si>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</si>
  <si>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</si>
  <si>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</si>
  <si>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</si>
  <si>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</si>
  <si>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</si>
  <si>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</si>
  <si>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</si>
  <si>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</si>
  <si>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</si>
  <si>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</si>
  <si>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</si>
  <si>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</si>
  <si>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</si>
  <si>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</si>
  <si>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</si>
  <si>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</si>
  <si>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</si>
  <si>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</si>
  <si>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</si>
  <si>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</si>
  <si>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</si>
  <si>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</si>
  <si>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</si>
  <si>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</si>
  <si>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</si>
  <si>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</si>
  <si>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</si>
  <si>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</si>
  <si>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</si>
  <si>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</si>
  <si>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</si>
  <si>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</si>
  <si>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</si>
  <si>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</si>
  <si>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</si>
  <si>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</si>
  <si>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</si>
  <si>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</si>
  <si>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</si>
  <si>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</si>
  <si>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</si>
  <si>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</si>
  <si>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</si>
  <si>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</si>
  <si>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</si>
  <si>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</si>
  <si>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</si>
  <si>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</si>
  <si>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</si>
  <si>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</si>
  <si>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</si>
  <si>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</si>
  <si>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</si>
  <si>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</si>
  <si>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</si>
  <si>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</si>
  <si>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</si>
  <si>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</si>
  <si>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</si>
  <si>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</si>
  <si>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</si>
  <si>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</si>
  <si>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</si>
  <si>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</si>
  <si>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</si>
  <si>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</si>
  <si>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</si>
  <si>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</si>
  <si>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</si>
  <si>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</si>
  <si>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</si>
  <si>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</si>
  <si>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</si>
  <si>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</si>
  <si>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</si>
  <si>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</si>
  <si>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</si>
  <si>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</si>
  <si>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</si>
  <si>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</si>
  <si>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</si>
  <si>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</si>
  <si>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</si>
  <si>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</si>
  <si>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</si>
  <si>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</si>
  <si>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</si>
  <si>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</si>
  <si>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</si>
  <si>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</si>
  <si>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</si>
  <si>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</si>
  <si>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</si>
  <si>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</si>
  <si>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</si>
  <si>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</si>
  <si>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</si>
  <si>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</si>
  <si>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</si>
  <si>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</si>
  <si>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</si>
  <si>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</si>
  <si>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</si>
  <si>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</si>
  <si>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</si>
  <si>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</si>
  <si>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</si>
  <si>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</si>
  <si>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</si>
  <si>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</si>
  <si>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</si>
  <si>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</si>
  <si>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</si>
  <si>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</si>
  <si>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</si>
  <si>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</si>
  <si>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</si>
  <si>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</si>
  <si>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</si>
  <si>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</si>
  <si>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</si>
  <si>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</si>
  <si>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</si>
  <si>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</si>
  <si>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</si>
  <si>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</si>
  <si>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</si>
  <si>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</si>
  <si>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</si>
  <si>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</si>
  <si>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</si>
  <si>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</si>
  <si>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</si>
  <si>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</si>
  <si>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</si>
  <si>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</si>
  <si>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</si>
  <si>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</si>
  <si>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</si>
  <si>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</si>
  <si>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</si>
  <si>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</si>
  <si>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</si>
  <si>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</si>
  <si>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</si>
  <si>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</si>
  <si>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</si>
  <si>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</si>
  <si>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</si>
  <si>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</si>
  <si>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</si>
  <si>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</si>
  <si>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</si>
  <si>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</si>
  <si>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</si>
  <si>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</si>
  <si>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</si>
  <si>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</si>
  <si>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</si>
  <si>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</si>
  <si>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</si>
  <si>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</si>
  <si>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</si>
  <si>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</si>
  <si>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</si>
  <si>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</si>
  <si>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</si>
  <si>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</si>
  <si>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</si>
  <si>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</si>
  <si>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</si>
  <si>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</si>
  <si>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</si>
  <si>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</si>
  <si>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</si>
  <si>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</si>
  <si>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</si>
  <si>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</si>
  <si>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</si>
  <si>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</si>
  <si>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</si>
  <si>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</si>
  <si>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</si>
  <si>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</si>
  <si>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</si>
  <si>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</si>
  <si>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</si>
  <si>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</si>
  <si>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</si>
  <si>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</si>
  <si>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</si>
  <si>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</si>
  <si>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</si>
  <si>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</si>
  <si>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</si>
  <si>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</si>
  <si>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</si>
  <si>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</si>
  <si>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</si>
  <si>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</si>
  <si>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</si>
  <si>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</si>
  <si>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</si>
  <si>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</si>
  <si>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</si>
  <si>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</si>
  <si>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</si>
  <si>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</si>
  <si>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</si>
  <si>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</si>
  <si>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</si>
  <si>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</si>
  <si>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</si>
  <si>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</si>
  <si>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</si>
  <si>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</si>
  <si>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</si>
  <si>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</si>
  <si>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</si>
  <si>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</si>
  <si>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</si>
  <si>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</si>
  <si>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</si>
  <si>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</si>
  <si>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</si>
  <si>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</si>
  <si>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</si>
  <si>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</si>
  <si>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</si>
  <si>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</si>
  <si>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</si>
  <si>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</si>
  <si>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</si>
  <si>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</si>
  <si>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</si>
  <si>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</si>
  <si>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</si>
  <si>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</si>
  <si>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</si>
  <si>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</si>
  <si>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</si>
  <si>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</si>
  <si>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</si>
  <si>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</si>
  <si>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</si>
  <si>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</si>
  <si>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</si>
  <si>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</si>
  <si>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</si>
  <si>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</si>
  <si>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</si>
  <si>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</si>
  <si>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</si>
  <si>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</si>
  <si>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</si>
  <si>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</si>
  <si>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</si>
  <si>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</si>
  <si>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</si>
  <si>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</si>
  <si>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</si>
  <si>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</si>
  <si>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</si>
  <si>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</si>
  <si>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</si>
  <si>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</si>
  <si>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</si>
  <si>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</si>
  <si>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</si>
  <si>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</si>
  <si>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</si>
  <si>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</si>
  <si>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</si>
  <si>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</si>
  <si>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</si>
  <si>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</si>
  <si>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</si>
  <si>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</si>
  <si>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</si>
  <si>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</si>
  <si>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</si>
  <si>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</si>
  <si>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</si>
  <si>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</si>
  <si>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</si>
  <si>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</si>
  <si>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</si>
  <si>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</si>
  <si>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</si>
  <si>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</si>
  <si>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</si>
  <si>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</si>
  <si>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</si>
  <si>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</si>
  <si>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</si>
  <si>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</si>
  <si>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</si>
  <si>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</si>
  <si>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</si>
  <si>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</si>
  <si>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</si>
  <si>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</si>
  <si>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</si>
  <si>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</si>
  <si>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</si>
  <si>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</si>
  <si>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</si>
  <si>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</si>
  <si>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</si>
  <si>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</si>
  <si>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</si>
  <si>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</si>
  <si>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</si>
  <si>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</si>
  <si>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</si>
  <si>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</si>
  <si>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</si>
  <si>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</si>
  <si>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</si>
  <si>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</si>
  <si>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</si>
  <si>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</si>
  <si>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</si>
  <si>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</si>
  <si>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</si>
  <si>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</si>
  <si>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</si>
  <si>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</si>
  <si>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</si>
  <si>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</si>
  <si>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</si>
  <si>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</si>
  <si>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</si>
  <si>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</si>
  <si>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</si>
  <si>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</si>
  <si>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</si>
  <si>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</si>
  <si>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</si>
  <si>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</si>
  <si>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</si>
  <si>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</si>
  <si>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</si>
  <si>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</si>
  <si>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</si>
  <si>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</si>
  <si>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</si>
  <si>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</si>
  <si>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</si>
  <si>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</si>
  <si>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</si>
  <si>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</si>
  <si>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</si>
  <si>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</si>
  <si>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</si>
  <si>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</si>
  <si>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</si>
  <si>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</si>
  <si>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</si>
  <si>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</si>
  <si>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</si>
  <si>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</si>
  <si>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</si>
  <si>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</si>
  <si>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</si>
  <si>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</si>
  <si>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</si>
  <si>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</si>
  <si>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</si>
  <si>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</si>
  <si>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</si>
  <si>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</si>
  <si>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</si>
  <si>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</si>
  <si>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</si>
  <si>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</si>
  <si>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</si>
  <si>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</si>
  <si>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</si>
  <si>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</si>
  <si>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</si>
  <si>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</si>
  <si>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</si>
  <si>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</si>
  <si>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</si>
  <si>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</si>
  <si>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</si>
  <si>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</si>
  <si>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</si>
  <si>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</si>
  <si>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</si>
  <si>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</si>
  <si>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</si>
  <si>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</si>
  <si>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</si>
  <si>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</si>
  <si>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</si>
  <si>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</si>
  <si>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</si>
  <si>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</si>
  <si>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</si>
  <si>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</si>
  <si>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</si>
  <si>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</si>
  <si>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</si>
  <si>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</si>
  <si>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</si>
  <si>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</si>
  <si>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</si>
  <si>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</si>
  <si>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</si>
  <si>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</si>
  <si>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</si>
  <si>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</si>
  <si>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</si>
  <si>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</si>
  <si>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</si>
  <si>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</si>
  <si>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</si>
  <si>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</si>
  <si>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</si>
  <si>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</si>
  <si>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</si>
  <si>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</si>
  <si>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</si>
  <si>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</si>
  <si>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</si>
  <si>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</si>
  <si>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</si>
  <si>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</si>
  <si>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</si>
  <si>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</si>
  <si>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</si>
  <si>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</si>
  <si>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</si>
  <si>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</si>
  <si>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</si>
  <si>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</si>
  <si>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</si>
  <si>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</si>
  <si>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</si>
  <si>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</si>
  <si>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</si>
  <si>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</si>
  <si>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</si>
  <si>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</si>
  <si>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</si>
  <si>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</si>
  <si>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</si>
  <si>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</si>
  <si>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</si>
  <si>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</si>
  <si>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</si>
  <si>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</si>
  <si>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</si>
  <si>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</si>
  <si>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</si>
  <si>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</si>
  <si>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</si>
  <si>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</si>
  <si>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</si>
  <si>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</si>
  <si>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</si>
  <si>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</si>
  <si>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</si>
  <si>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</si>
  <si>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</si>
  <si>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</si>
  <si>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</si>
  <si>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</si>
  <si>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</si>
  <si>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</si>
  <si>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</si>
  <si>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</si>
  <si>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</si>
  <si>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</si>
  <si>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</si>
  <si>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</si>
  <si>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</si>
  <si>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</si>
  <si>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</si>
  <si>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</si>
  <si>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</si>
  <si>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</si>
  <si>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</si>
  <si>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</si>
  <si>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</si>
  <si>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</si>
  <si>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</si>
  <si>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</si>
  <si>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</si>
  <si>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</si>
  <si>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</si>
  <si>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</si>
  <si>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</si>
  <si>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</si>
  <si>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</si>
  <si>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</si>
  <si>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</si>
  <si>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</si>
  <si>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</si>
  <si>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</si>
  <si>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</si>
  <si>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</si>
  <si>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</si>
  <si>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</si>
  <si>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</si>
  <si>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</si>
  <si>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</si>
  <si>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</si>
  <si>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</si>
  <si>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</si>
  <si>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</si>
  <si>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</si>
  <si>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</si>
  <si>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</si>
  <si>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</si>
  <si>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</si>
  <si>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</si>
  <si>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</si>
  <si>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</si>
  <si>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</si>
  <si>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</si>
  <si>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</si>
  <si>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</si>
  <si>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</si>
  <si>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</si>
  <si>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</si>
  <si>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</si>
  <si>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</si>
  <si>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</si>
  <si>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</si>
  <si>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</si>
  <si>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</si>
  <si>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</si>
  <si>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</si>
  <si>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</si>
  <si>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</si>
  <si>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</si>
  <si>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</si>
  <si>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</si>
  <si>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</si>
  <si>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</si>
  <si>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</si>
  <si>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</si>
  <si>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</si>
  <si>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</si>
  <si>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</si>
  <si>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</si>
  <si>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</si>
  <si>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</si>
  <si>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</si>
  <si>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</si>
  <si>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</si>
  <si>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</si>
  <si>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</si>
  <si>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</si>
  <si>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</si>
  <si>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</si>
  <si>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</si>
  <si>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</si>
  <si>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</si>
  <si>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</si>
  <si>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</si>
  <si>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</si>
  <si>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</si>
  <si>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</si>
  <si>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</si>
  <si>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</si>
  <si>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</si>
  <si>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</si>
  <si>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</si>
  <si>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</si>
  <si>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</si>
  <si>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</si>
  <si>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</si>
  <si>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</si>
  <si>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</si>
  <si>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</si>
  <si>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</si>
  <si>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</si>
  <si>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</si>
  <si>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</si>
  <si>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</si>
  <si>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</si>
  <si>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</si>
  <si>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</si>
  <si>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</si>
  <si>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</si>
  <si>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</si>
  <si>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</si>
  <si>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</si>
  <si>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</si>
  <si>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</si>
  <si>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</si>
  <si>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</si>
  <si>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</si>
  <si>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</si>
  <si>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</si>
  <si>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</si>
  <si>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</si>
  <si>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</si>
  <si>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</si>
  <si>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</si>
  <si>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</si>
  <si>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</si>
  <si>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</si>
  <si>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</si>
  <si>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</si>
  <si>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</si>
  <si>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</si>
  <si>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</si>
  <si>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</si>
  <si>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</si>
  <si>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</si>
  <si>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</si>
  <si>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</si>
  <si>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</si>
  <si>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</si>
  <si>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</si>
  <si>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</si>
  <si>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</si>
  <si>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</si>
  <si>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</si>
  <si>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</si>
  <si>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</si>
  <si>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</si>
  <si>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</si>
  <si>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</si>
  <si>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</si>
  <si>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</si>
  <si>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</si>
  <si>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</si>
  <si>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</si>
  <si>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</si>
  <si>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</si>
  <si>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</si>
  <si>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</si>
  <si>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</si>
  <si>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</si>
  <si>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</si>
  <si>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</si>
  <si>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</si>
  <si>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</si>
  <si>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</si>
  <si>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</si>
  <si>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</si>
  <si>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</si>
  <si>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</si>
  <si>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</si>
  <si>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</si>
  <si>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</si>
  <si>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</si>
  <si>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</si>
  <si>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</si>
  <si>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</si>
  <si>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</si>
  <si>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</si>
  <si>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</si>
  <si>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</si>
  <si>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</si>
  <si>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</si>
  <si>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</si>
  <si>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</si>
  <si>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</si>
  <si>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</si>
  <si>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</si>
  <si>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</si>
  <si>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</si>
  <si>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</si>
  <si>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</si>
  <si>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</si>
  <si>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</si>
  <si>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</si>
  <si>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</si>
  <si>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</si>
  <si>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</si>
  <si>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</si>
  <si>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</si>
  <si>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</si>
  <si>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</si>
  <si>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</si>
  <si>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</si>
  <si>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</si>
  <si>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</si>
  <si>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</si>
  <si>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</si>
  <si>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</si>
  <si>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</si>
  <si>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</si>
  <si>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</si>
  <si>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</si>
  <si>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</si>
  <si>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</si>
  <si>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</si>
  <si>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</si>
  <si>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</si>
  <si>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</si>
  <si>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</si>
  <si>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</si>
  <si>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</si>
  <si>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</si>
  <si>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</si>
  <si>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</si>
  <si>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</si>
  <si>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</si>
  <si>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</si>
  <si>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</si>
  <si>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</si>
  <si>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</si>
  <si>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</si>
  <si>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</si>
  <si>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</si>
  <si>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</si>
  <si>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</si>
  <si>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</si>
  <si>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</si>
  <si>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</si>
  <si>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</si>
  <si>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</si>
  <si>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</si>
  <si>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</si>
  <si>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</si>
  <si>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</si>
  <si>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</si>
  <si>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</si>
  <si>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</si>
  <si>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</si>
  <si>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</si>
  <si>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</si>
  <si>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</si>
  <si>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</si>
  <si>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</si>
  <si>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</si>
  <si>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</si>
  <si>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</si>
  <si>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</si>
  <si>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</si>
  <si>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</si>
  <si>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</si>
  <si>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</si>
  <si>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</si>
  <si>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</si>
  <si>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</si>
  <si>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</si>
  <si>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</si>
  <si>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</si>
  <si>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</si>
  <si>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</si>
  <si>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</si>
  <si>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</si>
  <si>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</si>
  <si>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</si>
  <si>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</si>
  <si>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</si>
  <si>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</si>
  <si>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</si>
  <si>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</si>
  <si>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</si>
  <si>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</si>
  <si>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</si>
  <si>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</si>
  <si>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</si>
  <si>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</si>
  <si>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</si>
  <si>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</si>
  <si>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</si>
  <si>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</si>
  <si>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</si>
  <si>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</si>
  <si>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</si>
  <si>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</si>
  <si>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</si>
  <si>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</si>
  <si>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</si>
  <si>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</si>
  <si>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</si>
  <si>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</si>
  <si>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</si>
  <si>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</si>
  <si>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</si>
  <si>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</si>
  <si>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</si>
  <si>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</si>
  <si>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</si>
  <si>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</si>
  <si>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</si>
  <si>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</si>
  <si>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</si>
  <si>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</si>
  <si>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</si>
  <si>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</si>
  <si>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</si>
  <si>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</si>
  <si>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</si>
  <si>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</si>
  <si>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</si>
  <si>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</si>
  <si>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</si>
  <si>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</si>
  <si>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</si>
  <si>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</si>
  <si>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</si>
  <si>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</si>
  <si>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</si>
  <si>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</si>
  <si>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</si>
  <si>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</si>
  <si>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</si>
  <si>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</si>
  <si>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</si>
  <si>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</si>
  <si>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</si>
  <si>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</si>
  <si>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</si>
  <si>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</si>
  <si>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</si>
  <si>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</si>
  <si>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</si>
  <si>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</si>
  <si>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</si>
  <si>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</si>
  <si>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</si>
  <si>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</si>
  <si>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</si>
  <si>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</si>
  <si>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</si>
  <si>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</si>
  <si>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</si>
  <si>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</si>
  <si>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</si>
  <si>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</si>
  <si>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</si>
  <si>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</si>
  <si>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</si>
  <si>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</si>
  <si>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</si>
  <si>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</si>
  <si>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</si>
  <si>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</si>
  <si>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</si>
  <si>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</si>
  <si>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</si>
  <si>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</si>
  <si>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</si>
  <si>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</si>
  <si>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</si>
  <si>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</si>
  <si>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</si>
  <si>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</si>
  <si>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</si>
  <si>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</si>
  <si>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</si>
  <si>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</si>
  <si>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</si>
  <si>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</si>
  <si>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</si>
  <si>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</si>
  <si>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</si>
  <si>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</si>
  <si>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</si>
  <si>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</si>
  <si>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</si>
  <si>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</si>
  <si>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</si>
  <si>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</si>
  <si>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</si>
  <si>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</si>
  <si>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</si>
  <si>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</si>
  <si>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</si>
  <si>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</si>
  <si>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</si>
  <si>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</si>
  <si>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</si>
  <si>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</si>
  <si>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</si>
  <si>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</si>
  <si>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</si>
  <si>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</si>
  <si>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</si>
  <si>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</si>
  <si>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</si>
  <si>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</si>
  <si>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</si>
  <si>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</si>
  <si>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</si>
  <si>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</si>
  <si>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</si>
  <si>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</si>
  <si>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</si>
  <si>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</si>
  <si>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</si>
  <si>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</si>
  <si>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</si>
  <si>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</si>
  <si>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</si>
  <si>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</si>
  <si>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</si>
  <si>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</si>
  <si>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</si>
  <si>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</si>
  <si>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</si>
  <si>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</si>
  <si>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</si>
  <si>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</si>
  <si>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</si>
  <si>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</si>
  <si>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</si>
  <si>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</si>
  <si>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</si>
  <si>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</si>
  <si>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</si>
  <si>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</si>
  <si>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</si>
  <si>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</si>
  <si>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</si>
  <si>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</si>
  <si>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</si>
  <si>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</si>
  <si>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</si>
  <si>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</si>
  <si>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</si>
  <si>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</si>
  <si>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</si>
  <si>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</si>
  <si>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</si>
  <si>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</si>
  <si>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</si>
  <si>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</si>
  <si>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</si>
  <si>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</si>
  <si>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</si>
  <si>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</si>
  <si>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</si>
  <si>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</si>
  <si>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</si>
  <si>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</si>
  <si>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</si>
  <si>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</si>
  <si>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</si>
  <si>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</si>
  <si>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</si>
  <si>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</si>
  <si>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</si>
  <si>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</si>
  <si>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</si>
  <si>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</si>
  <si>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</si>
  <si>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</si>
  <si>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</si>
  <si>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</si>
  <si>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</si>
  <si>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</si>
  <si>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</si>
  <si>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</si>
  <si>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</si>
  <si>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</si>
  <si>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</si>
  <si>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</si>
  <si>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</si>
  <si>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</si>
  <si>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</si>
  <si>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</si>
  <si>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</si>
  <si>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</si>
  <si>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</si>
  <si>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</si>
  <si>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</si>
  <si>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</si>
  <si>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</si>
  <si>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</si>
  <si>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</si>
  <si>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</si>
  <si>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</si>
  <si>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</si>
  <si>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</si>
  <si>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</si>
  <si>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</si>
  <si>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</si>
  <si>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</si>
  <si>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</si>
  <si>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</si>
  <si>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</si>
  <si>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</si>
  <si>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</si>
  <si>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</si>
  <si>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</si>
  <si>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</si>
  <si>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</si>
  <si>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</si>
  <si>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</si>
  <si>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</si>
  <si>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</si>
  <si>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</si>
  <si>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</si>
  <si>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</si>
  <si>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</si>
  <si>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</si>
  <si>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</si>
  <si>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</si>
  <si>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</si>
  <si>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</si>
  <si>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</si>
  <si>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</si>
  <si>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</si>
  <si>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</si>
  <si>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</si>
  <si>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</si>
  <si>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</si>
  <si>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</si>
  <si>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</si>
  <si>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</si>
  <si>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</si>
  <si>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</si>
  <si>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</si>
  <si>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</si>
  <si>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</si>
  <si>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</si>
  <si>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</si>
  <si>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</si>
  <si>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</si>
  <si>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</si>
  <si>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</si>
  <si>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</si>
  <si>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</si>
  <si>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</si>
  <si>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</si>
  <si>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</si>
  <si>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</si>
  <si>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</si>
  <si>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</si>
  <si>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</si>
  <si>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</si>
  <si>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</si>
  <si>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</si>
  <si>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</si>
  <si>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</si>
  <si>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</si>
  <si>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</si>
  <si>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</si>
  <si>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</si>
  <si>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</si>
  <si>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</si>
  <si>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</si>
  <si>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</si>
  <si>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</si>
  <si>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</si>
  <si>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</si>
  <si>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</si>
  <si>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</si>
  <si>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</si>
  <si>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</si>
  <si>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</si>
  <si>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</si>
  <si>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</si>
  <si>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</si>
  <si>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</si>
  <si>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</si>
  <si>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</si>
  <si>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</si>
  <si>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</si>
  <si>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</si>
  <si>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</si>
  <si>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</si>
  <si>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</si>
  <si>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</si>
  <si>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</si>
  <si>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</si>
  <si>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</si>
  <si>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</si>
  <si>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</si>
  <si>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</si>
  <si>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</si>
  <si>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</si>
  <si>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</si>
  <si>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</si>
  <si>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</si>
  <si>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</si>
  <si>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</si>
  <si>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</si>
  <si>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</si>
  <si>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</si>
  <si>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</si>
  <si>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</si>
  <si>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</si>
  <si>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</si>
  <si>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</si>
  <si>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</si>
  <si>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</si>
  <si>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</si>
  <si>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</si>
  <si>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</si>
  <si>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</si>
  <si>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</si>
  <si>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</si>
  <si>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</si>
  <si>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</si>
  <si>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</si>
  <si>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</si>
  <si>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</si>
  <si>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</si>
  <si>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</si>
  <si>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</si>
  <si>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</si>
  <si>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</si>
  <si>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</si>
  <si>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</si>
  <si>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</si>
  <si>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</si>
  <si>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</si>
  <si>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</si>
  <si>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</si>
  <si>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</si>
  <si>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</si>
  <si>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</si>
  <si>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</si>
  <si>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</si>
  <si>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</si>
  <si>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</si>
  <si>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</si>
  <si>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</si>
  <si>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</si>
  <si>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</si>
  <si>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</si>
  <si>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</si>
  <si>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</si>
  <si>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</si>
  <si>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</si>
  <si>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</si>
  <si>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</si>
  <si>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</si>
  <si>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</si>
  <si>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</si>
  <si>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</si>
  <si>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</si>
  <si>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</si>
  <si>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</si>
  <si>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</si>
  <si>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</si>
  <si>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</si>
  <si>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</si>
  <si>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</si>
  <si>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</si>
  <si>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</si>
  <si>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</si>
  <si>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</si>
  <si>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</si>
  <si>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</si>
  <si>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</si>
  <si>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</si>
  <si>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</si>
  <si>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</si>
  <si>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</si>
  <si>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</si>
  <si>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</si>
  <si>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</si>
  <si>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</si>
  <si>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</si>
  <si>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</si>
  <si>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</si>
  <si>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</si>
  <si>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</si>
  <si>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</si>
  <si>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</si>
  <si>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</si>
  <si>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</si>
  <si>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</si>
  <si>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</si>
  <si>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</si>
  <si>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</si>
  <si>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</si>
  <si>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</si>
  <si>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</si>
  <si>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</si>
  <si>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</si>
  <si>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</si>
  <si>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</si>
  <si>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</si>
  <si>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</si>
  <si>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</si>
  <si>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</si>
  <si>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</si>
  <si>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</si>
  <si>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</si>
  <si>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</si>
  <si>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</si>
  <si>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</si>
  <si>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</si>
  <si>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</si>
  <si>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</si>
  <si>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</si>
  <si>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</si>
  <si>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</si>
  <si>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</si>
  <si>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</si>
  <si>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</si>
  <si>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</si>
  <si>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</si>
  <si>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</si>
  <si>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</si>
  <si>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</si>
  <si>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</si>
  <si>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</si>
  <si>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</si>
  <si>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</si>
  <si>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</si>
  <si>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</si>
  <si>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</si>
  <si>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</si>
  <si>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</si>
  <si>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</si>
  <si>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</si>
  <si>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</si>
  <si>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</si>
  <si>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</si>
  <si>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</si>
  <si>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</si>
  <si>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</si>
  <si>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</si>
  <si>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</si>
  <si>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</si>
  <si>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</si>
  <si>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</si>
  <si>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</si>
  <si>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</si>
  <si>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</si>
  <si>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</si>
  <si>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</si>
  <si>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</si>
  <si>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</si>
  <si>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</si>
  <si>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</si>
  <si>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</si>
  <si>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</si>
  <si>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</si>
  <si>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</si>
  <si>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</si>
  <si>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</si>
  <si>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</si>
  <si>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</si>
  <si>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</si>
  <si>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</si>
  <si>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</si>
  <si>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</si>
  <si>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</si>
  <si>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</si>
  <si>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</si>
  <si>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</si>
  <si>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</si>
  <si>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</si>
  <si>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</si>
  <si>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</si>
  <si>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</si>
  <si>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</si>
  <si>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</si>
  <si>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</si>
  <si>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</si>
  <si>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</si>
  <si>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</si>
  <si>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</si>
  <si>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</si>
  <si>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</si>
  <si>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</si>
  <si>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</si>
  <si>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</si>
  <si>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</si>
  <si>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</si>
  <si>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</si>
  <si>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</si>
  <si>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</si>
  <si>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</si>
  <si>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</si>
  <si>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</si>
  <si>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</si>
  <si>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</si>
  <si>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</si>
  <si>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</si>
  <si>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</si>
  <si>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</si>
  <si>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</si>
  <si>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</si>
  <si>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</si>
  <si>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</si>
  <si>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</si>
  <si>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</si>
  <si>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</si>
  <si>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</si>
  <si>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</si>
  <si>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</si>
  <si>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</si>
  <si>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</si>
  <si>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</si>
  <si>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</si>
  <si>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</si>
  <si>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</si>
  <si>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</si>
  <si>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</si>
  <si>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</si>
  <si>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</si>
  <si>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</si>
  <si>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</si>
  <si>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</si>
  <si>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</si>
  <si>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</si>
  <si>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</si>
  <si>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</si>
  <si>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</si>
  <si>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</si>
  <si>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</si>
  <si>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</si>
  <si>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</si>
  <si>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</si>
  <si>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</si>
  <si>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</si>
  <si>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</si>
  <si>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</si>
  <si>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</si>
  <si>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</si>
  <si>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</si>
  <si>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</si>
  <si>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</si>
  <si>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</si>
  <si>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</si>
  <si>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</si>
  <si>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</si>
  <si>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</si>
  <si>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</si>
  <si>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</si>
  <si>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</si>
  <si>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</si>
  <si>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</si>
  <si>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</si>
  <si>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</si>
  <si>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</si>
  <si>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</si>
  <si>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</si>
  <si>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</si>
  <si>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</si>
  <si>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</si>
  <si>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</si>
  <si>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</si>
  <si>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</si>
  <si>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</si>
  <si>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</si>
  <si>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</si>
  <si>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</si>
  <si>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</si>
  <si>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</si>
  <si>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</si>
  <si>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</si>
  <si>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</si>
  <si>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</si>
  <si>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</si>
  <si>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</si>
  <si>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</si>
  <si>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</si>
  <si>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</si>
  <si>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</si>
  <si>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</si>
  <si>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</si>
  <si>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</si>
  <si>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</si>
  <si>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</si>
  <si>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</si>
  <si>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</si>
  <si>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</si>
  <si>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</si>
  <si>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</si>
  <si>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</si>
  <si>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</si>
  <si>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</si>
  <si>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</si>
  <si>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</si>
  <si>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</si>
  <si>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</si>
  <si>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</si>
  <si>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</si>
  <si>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</si>
  <si>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</si>
  <si>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</si>
  <si>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</si>
  <si>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</si>
  <si>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</si>
  <si>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</si>
  <si>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</si>
  <si>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</si>
  <si>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</si>
  <si>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</si>
  <si>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</si>
  <si>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</si>
  <si>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</si>
  <si>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</si>
  <si>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</si>
  <si>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</si>
  <si>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</si>
  <si>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</si>
  <si>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</si>
  <si>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</si>
  <si>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</si>
  <si>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</si>
  <si>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</si>
  <si>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</si>
  <si>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</si>
  <si>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</si>
  <si>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</si>
  <si>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</si>
  <si>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</si>
  <si>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</si>
  <si>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</si>
  <si>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</si>
  <si>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</si>
  <si>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</si>
  <si>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</si>
  <si>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</si>
  <si>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</si>
  <si>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</si>
  <si>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</si>
  <si>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</si>
  <si>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</si>
  <si>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</si>
  <si>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</si>
  <si>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</si>
  <si>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</si>
  <si>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</si>
  <si>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</si>
  <si>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</si>
  <si>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</si>
  <si>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</si>
  <si>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</si>
  <si>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</si>
  <si>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</si>
  <si>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</si>
  <si>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</si>
  <si>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</si>
  <si>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</si>
  <si>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</si>
  <si>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</si>
  <si>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</si>
  <si>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</si>
  <si>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</si>
  <si>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</si>
  <si>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</si>
  <si>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</si>
  <si>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</si>
  <si>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</si>
  <si>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</si>
  <si>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</si>
  <si>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</si>
  <si>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</si>
  <si>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</si>
  <si>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</si>
  <si>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</si>
  <si>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</si>
  <si>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</si>
  <si>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</si>
  <si>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</si>
  <si>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</si>
  <si>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</si>
  <si>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</si>
  <si>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</si>
  <si>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</si>
  <si>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</si>
  <si>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</si>
  <si>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</si>
  <si>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</si>
  <si>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</si>
  <si>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</si>
  <si>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</si>
  <si>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</si>
  <si>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</si>
  <si>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</si>
  <si>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</si>
  <si>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</si>
  <si>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</si>
  <si>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</si>
  <si>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</si>
  <si>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</si>
  <si>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</si>
  <si>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</si>
  <si>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</si>
  <si>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</si>
  <si>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</si>
  <si>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</si>
  <si>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</si>
  <si>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</si>
  <si>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</si>
  <si>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</si>
  <si>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</si>
  <si>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</si>
  <si>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</si>
  <si>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</si>
  <si>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</si>
  <si>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</si>
  <si>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</si>
  <si>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</si>
  <si>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</si>
  <si>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</si>
  <si>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</si>
  <si>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</si>
  <si>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</si>
  <si>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</si>
  <si>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</si>
  <si>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</si>
  <si>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</si>
  <si>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</si>
  <si>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</si>
  <si>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</si>
  <si>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</si>
  <si>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</si>
  <si>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</si>
  <si>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</si>
  <si>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</si>
  <si>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</si>
  <si>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</si>
  <si>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</si>
  <si>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</si>
  <si>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</si>
  <si>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</si>
  <si>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</si>
  <si>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</si>
  <si>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</si>
  <si>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</si>
  <si>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</si>
  <si>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</si>
  <si>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</si>
  <si>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</si>
  <si>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</si>
  <si>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</si>
  <si>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</si>
  <si>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</si>
  <si>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</si>
  <si>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</si>
  <si>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</si>
  <si>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</si>
  <si>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</si>
  <si>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</si>
  <si>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</si>
  <si>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</si>
  <si>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</si>
  <si>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</si>
  <si>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</si>
  <si>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</si>
  <si>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</si>
  <si>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</si>
  <si>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</si>
  <si>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</si>
  <si>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</si>
  <si>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</si>
  <si>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</si>
  <si>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</si>
  <si>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</si>
  <si>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</si>
  <si>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</si>
  <si>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</si>
  <si>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</si>
  <si>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</si>
  <si>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</si>
  <si>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</si>
  <si>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</si>
  <si>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</si>
  <si>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</si>
  <si>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</si>
  <si>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</si>
  <si>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</si>
  <si>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</si>
  <si>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</si>
  <si>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</si>
  <si>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</si>
  <si>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</si>
  <si>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</si>
  <si>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</si>
  <si>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</si>
  <si>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</si>
  <si>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</si>
  <si>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</si>
  <si>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</si>
  <si>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</si>
  <si>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</si>
  <si>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</si>
  <si>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</si>
  <si>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</si>
  <si>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</si>
  <si>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</si>
  <si>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</si>
  <si>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</si>
  <si>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</si>
  <si>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</si>
  <si>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</si>
  <si>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</si>
  <si>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</si>
  <si>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</si>
  <si>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</si>
  <si>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</si>
  <si>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</si>
  <si>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</si>
  <si>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</si>
  <si>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</si>
  <si>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</si>
  <si>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</si>
  <si>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</si>
  <si>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</si>
  <si>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</si>
  <si>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</si>
  <si>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</si>
  <si>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</si>
  <si>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</si>
  <si>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</si>
  <si>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</si>
  <si>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</si>
  <si>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</si>
  <si>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</si>
  <si>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</si>
  <si>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</si>
  <si>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</si>
  <si>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</si>
  <si>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</si>
  <si>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</si>
  <si>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</si>
  <si>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</si>
  <si>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</si>
  <si>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</si>
  <si>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</si>
  <si>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</si>
  <si>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</si>
  <si>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</si>
  <si>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</si>
  <si>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</si>
  <si>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</si>
  <si>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</si>
  <si>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</si>
  <si>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</si>
  <si>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</si>
  <si>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</si>
  <si>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</si>
  <si>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</si>
  <si>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</si>
  <si>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</si>
  <si>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</si>
  <si>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</si>
  <si>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</si>
  <si>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</si>
  <si>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</si>
  <si>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</si>
  <si>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</si>
  <si>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</si>
  <si>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</si>
  <si>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</si>
  <si>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</si>
  <si>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</si>
  <si>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</si>
  <si>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</si>
  <si>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</si>
  <si>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</si>
  <si>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</si>
  <si>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</si>
  <si>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</si>
  <si>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</si>
  <si>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</si>
  <si>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</si>
  <si>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</si>
  <si>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</si>
  <si>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</si>
  <si>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</si>
  <si>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</si>
  <si>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</si>
  <si>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</si>
  <si>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</si>
  <si>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</si>
  <si>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</si>
  <si>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</si>
  <si>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</si>
  <si>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</si>
  <si>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</si>
  <si>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</si>
  <si>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</si>
  <si>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</si>
  <si>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</si>
  <si>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</si>
  <si>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</si>
  <si>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</si>
  <si>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</si>
  <si>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</si>
  <si>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</si>
  <si>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</si>
  <si>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</si>
  <si>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</si>
  <si>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</si>
  <si>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</si>
  <si>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</si>
  <si>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</si>
  <si>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</si>
  <si>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</si>
  <si>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</si>
  <si>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</si>
  <si>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</si>
  <si>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</si>
  <si>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</si>
  <si>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</si>
  <si>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</si>
  <si>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</si>
  <si>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</si>
  <si>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</si>
  <si>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</si>
  <si>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</si>
  <si>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</si>
  <si>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</si>
  <si>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</si>
  <si>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</si>
  <si>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</si>
  <si>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</si>
  <si>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</si>
  <si>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</si>
  <si>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</si>
  <si>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</si>
  <si>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</si>
  <si>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</si>
  <si>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</si>
  <si>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</si>
  <si>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</si>
  <si>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</si>
  <si>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</si>
  <si>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</si>
  <si>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</si>
  <si>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</si>
  <si>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</si>
  <si>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</si>
  <si>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</si>
  <si>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</si>
  <si>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</si>
  <si>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</si>
  <si>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</si>
  <si>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</si>
  <si>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</si>
  <si>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</si>
  <si>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</si>
  <si>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</si>
  <si>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</si>
  <si>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</si>
  <si>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</si>
  <si>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</si>
  <si>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</si>
  <si>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</si>
  <si>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</si>
  <si>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</si>
  <si>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</si>
  <si>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</si>
  <si>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</si>
  <si>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</si>
  <si>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</si>
  <si>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</si>
  <si>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</si>
  <si>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</si>
  <si>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</si>
  <si>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</si>
  <si>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</si>
  <si>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</si>
  <si>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</si>
  <si>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</si>
  <si>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</si>
  <si>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</si>
  <si>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</si>
  <si>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</si>
  <si>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</si>
  <si>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</si>
  <si>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</si>
  <si>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</si>
  <si>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</si>
  <si>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</si>
  <si>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</si>
  <si>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</si>
  <si>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</si>
  <si>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</si>
  <si>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</si>
  <si>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</si>
  <si>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</si>
  <si>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</si>
  <si>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</si>
  <si>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</si>
  <si>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</si>
  <si>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</si>
  <si>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</si>
  <si>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</si>
  <si>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</si>
  <si>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</si>
  <si>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</si>
  <si>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</si>
  <si>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</si>
  <si>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</si>
  <si>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</si>
  <si>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</si>
  <si>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</si>
  <si>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</si>
  <si>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</si>
  <si>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</si>
  <si>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</si>
  <si>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</si>
  <si>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</si>
  <si>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</si>
  <si>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</si>
  <si>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</si>
  <si>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</si>
  <si>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</si>
  <si>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</si>
  <si>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</si>
  <si>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</si>
  <si>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</si>
  <si>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</si>
  <si>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</si>
  <si>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</si>
  <si>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</si>
  <si>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</si>
  <si>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</si>
  <si>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</si>
  <si>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</si>
  <si>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</si>
  <si>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</si>
  <si>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</si>
  <si>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</si>
  <si>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</si>
  <si>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</si>
  <si>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</si>
  <si>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</si>
  <si>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</si>
  <si>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</si>
  <si>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</si>
  <si>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</si>
  <si>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</si>
  <si>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</si>
  <si>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</si>
  <si>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</si>
  <si>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</si>
  <si>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</si>
  <si>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</si>
  <si>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</si>
  <si>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</si>
  <si>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</si>
  <si>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</si>
  <si>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</si>
  <si>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</si>
  <si>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</si>
  <si>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</si>
  <si>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</si>
  <si>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</si>
  <si>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</si>
  <si>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</si>
  <si>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</si>
  <si>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</si>
  <si>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</si>
  <si>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</si>
  <si>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</si>
  <si>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</si>
  <si>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</si>
  <si>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</si>
  <si>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</si>
  <si>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</si>
  <si>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</si>
  <si>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</si>
  <si>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</si>
  <si>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</si>
  <si>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</si>
  <si>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</si>
  <si>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</si>
  <si>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</si>
  <si>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</si>
  <si>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</si>
  <si>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</si>
  <si>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</si>
  <si>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</si>
  <si>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</si>
  <si>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</si>
  <si>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</si>
  <si>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</si>
  <si>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</si>
  <si>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</si>
  <si>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</si>
  <si>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</si>
  <si>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</si>
  <si>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</si>
  <si>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</si>
  <si>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</si>
  <si>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</si>
  <si>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</si>
  <si>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</si>
  <si>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</si>
  <si>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</si>
  <si>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</si>
  <si>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</si>
  <si>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</si>
  <si>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</si>
  <si>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</si>
  <si>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</si>
  <si>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</si>
  <si>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</si>
  <si>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</si>
  <si>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</si>
  <si>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</si>
  <si>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</si>
  <si>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</si>
  <si>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</si>
  <si>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</si>
  <si>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</si>
  <si>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</si>
  <si>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</si>
  <si>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</si>
  <si>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</si>
  <si>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</si>
  <si>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</si>
  <si>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</si>
  <si>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</si>
  <si>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</si>
  <si>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</si>
  <si>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</si>
  <si>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</si>
  <si>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</si>
  <si>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</si>
  <si>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</si>
  <si>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</si>
  <si>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</si>
  <si>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</si>
  <si>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</si>
  <si>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</si>
  <si>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</si>
  <si>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</si>
  <si>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</si>
  <si>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</si>
  <si>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</si>
  <si>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</si>
  <si>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</si>
  <si>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</si>
  <si>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</si>
  <si>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</si>
  <si>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</si>
  <si>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</si>
  <si>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</si>
  <si>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</si>
  <si>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</si>
  <si>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</si>
  <si>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</si>
  <si>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</si>
  <si>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</si>
  <si>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</si>
  <si>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</si>
  <si>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</si>
  <si>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</si>
  <si>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</si>
  <si>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</si>
  <si>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</si>
  <si>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</si>
  <si>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</si>
  <si>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</si>
  <si>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</si>
  <si>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</si>
  <si>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</si>
  <si>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</si>
  <si>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</si>
  <si>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</si>
  <si>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</si>
  <si>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</si>
  <si>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</si>
  <si>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</si>
  <si>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</si>
  <si>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</si>
  <si>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</si>
  <si>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</si>
  <si>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</si>
  <si>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</si>
  <si>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</si>
  <si>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</si>
  <si>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</si>
  <si>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</si>
  <si>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</si>
  <si>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</si>
  <si>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</si>
  <si>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</si>
  <si>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</si>
  <si>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</si>
  <si>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</si>
  <si>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</si>
  <si>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</si>
  <si>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</si>
  <si>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</si>
  <si>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</si>
  <si>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</si>
  <si>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</si>
  <si>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</si>
  <si>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</si>
  <si>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</si>
  <si>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</si>
  <si>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</si>
  <si>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</si>
  <si>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</si>
  <si>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</si>
  <si>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</si>
  <si>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</si>
  <si>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</si>
  <si>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</si>
  <si>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</si>
  <si>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</si>
  <si>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</si>
  <si>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</si>
  <si>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</si>
  <si>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</si>
  <si>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</si>
  <si>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</si>
  <si>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</si>
  <si>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</si>
  <si>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</si>
  <si>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</si>
  <si>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</si>
  <si>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</si>
  <si>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</si>
  <si>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</si>
  <si>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</si>
  <si>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</si>
  <si>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</si>
  <si>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</si>
  <si>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</si>
  <si>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</si>
  <si>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</si>
  <si>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</si>
  <si>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</si>
  <si>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</si>
  <si>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</si>
  <si>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</si>
  <si>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</si>
  <si>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</si>
  <si>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</si>
  <si>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</si>
  <si>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</si>
  <si>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</si>
  <si>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</si>
  <si>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</si>
  <si>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</si>
  <si>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</si>
  <si>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</si>
  <si>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</si>
  <si>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</si>
  <si>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</si>
  <si>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</si>
  <si>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</si>
  <si>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</si>
  <si>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</si>
  <si>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</si>
  <si>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</si>
  <si>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</si>
  <si>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</si>
  <si>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</si>
  <si>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</si>
  <si>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</si>
  <si>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</si>
  <si>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</si>
  <si>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</si>
  <si>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</si>
  <si>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</si>
  <si>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</si>
  <si>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</si>
  <si>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</si>
  <si>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</si>
  <si>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</si>
  <si>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</si>
  <si>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</si>
  <si>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</si>
  <si>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</si>
  <si>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</si>
  <si>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</si>
  <si>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</si>
  <si>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</si>
  <si>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</si>
  <si>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</si>
  <si>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</si>
  <si>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</si>
  <si>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</si>
  <si>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</si>
  <si>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</si>
  <si>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</si>
  <si>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</si>
  <si>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</si>
  <si>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</si>
  <si>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</si>
  <si>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</si>
  <si>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</si>
  <si>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</si>
  <si>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</si>
  <si>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</si>
  <si>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</si>
  <si>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</si>
  <si>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</si>
  <si>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</si>
  <si>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</si>
  <si>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</si>
  <si>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</si>
  <si>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</si>
  <si>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</si>
  <si>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</si>
  <si>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</si>
  <si>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</si>
  <si>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</si>
  <si>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</si>
  <si>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</si>
  <si>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</si>
  <si>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</si>
  <si>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</si>
  <si>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</si>
  <si>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</si>
  <si>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</si>
  <si>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</si>
  <si>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</si>
  <si>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</si>
  <si>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</si>
  <si>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</si>
  <si>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</si>
  <si>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</si>
  <si>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</si>
  <si>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</si>
  <si>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</si>
  <si>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</si>
  <si>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</si>
  <si>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</si>
  <si>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</si>
  <si>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</si>
  <si>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</si>
  <si>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</si>
  <si>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</si>
  <si>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</si>
  <si>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</si>
  <si>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</si>
  <si>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</si>
  <si>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</si>
  <si>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</si>
  <si>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</si>
  <si>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</si>
  <si>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</si>
  <si>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</si>
  <si>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</si>
  <si>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</si>
  <si>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</si>
  <si>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</si>
  <si>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</si>
  <si>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</si>
  <si>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</si>
  <si>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</si>
  <si>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</si>
  <si>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</si>
  <si>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</si>
  <si>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</si>
  <si>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</si>
  <si>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</si>
  <si>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</si>
  <si>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</si>
  <si>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</si>
  <si>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</si>
  <si>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</si>
  <si>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</si>
  <si>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</si>
  <si>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</si>
  <si>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</si>
  <si>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</si>
  <si>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</si>
  <si>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</si>
  <si>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</si>
  <si>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</si>
  <si>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</si>
  <si>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</si>
  <si>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</si>
  <si>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</si>
  <si>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</si>
  <si>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</si>
  <si>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</si>
  <si>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</si>
  <si>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</si>
  <si>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</si>
  <si>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</si>
  <si>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</si>
  <si>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</si>
  <si>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</si>
  <si>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</si>
  <si>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</si>
  <si>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</si>
  <si>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</si>
  <si>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</si>
  <si>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</si>
  <si>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</si>
  <si>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</si>
  <si>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</si>
  <si>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</si>
  <si>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</si>
  <si>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</si>
  <si>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</si>
  <si>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</si>
  <si>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</si>
  <si>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</si>
  <si>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</si>
  <si>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</si>
  <si>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</si>
  <si>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</si>
  <si>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</si>
  <si>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</si>
  <si>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</si>
  <si>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</si>
  <si>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</si>
  <si>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</si>
  <si>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</si>
  <si>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</si>
  <si>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</si>
  <si>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</si>
  <si>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</si>
  <si>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</si>
  <si>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</si>
  <si>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</si>
  <si>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</si>
  <si>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</si>
  <si>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</si>
  <si>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</si>
  <si>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</si>
  <si>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</si>
  <si>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</si>
  <si>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</si>
  <si>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</si>
  <si>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</si>
  <si>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</si>
  <si>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</si>
  <si>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</si>
  <si>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</si>
  <si>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</si>
  <si>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</si>
  <si>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</si>
  <si>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</si>
  <si>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</si>
  <si>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</si>
  <si>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</si>
  <si>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</si>
  <si>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</si>
  <si>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</si>
  <si>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</si>
  <si>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</si>
  <si>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</si>
  <si>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</si>
  <si>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</si>
  <si>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</si>
  <si>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</si>
  <si>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</si>
  <si>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</si>
  <si>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</si>
  <si>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</si>
  <si>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</si>
  <si>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</si>
  <si>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</si>
  <si>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</si>
  <si>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</si>
  <si>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</si>
  <si>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</si>
  <si>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</si>
  <si>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</si>
  <si>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</si>
  <si>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</si>
  <si>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</si>
  <si>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</si>
  <si>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</si>
  <si>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</si>
  <si>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</si>
  <si>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</si>
  <si>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</si>
  <si>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</si>
  <si>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</si>
  <si>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</si>
  <si>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</si>
  <si>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</si>
  <si>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</si>
  <si>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</si>
  <si>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</si>
  <si>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</si>
  <si>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</si>
  <si>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</si>
  <si>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</si>
  <si>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</si>
  <si>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</si>
  <si>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</si>
  <si>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</si>
  <si>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</si>
  <si>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</si>
  <si>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</si>
  <si>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</si>
  <si>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</si>
  <si>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</si>
  <si>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</si>
  <si>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</si>
  <si>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</si>
  <si>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</si>
  <si>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</si>
  <si>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</si>
  <si>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</si>
  <si>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</si>
  <si>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</si>
  <si>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</si>
  <si>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</si>
  <si>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</si>
  <si>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</si>
  <si>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</si>
  <si>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</si>
  <si>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</si>
  <si>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</si>
  <si>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</si>
  <si>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</si>
  <si>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</si>
  <si>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</si>
  <si>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</si>
  <si>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</si>
  <si>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</si>
  <si>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</si>
  <si>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</si>
  <si>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</si>
  <si>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</si>
  <si>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</si>
  <si>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</si>
  <si>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</si>
  <si>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</si>
  <si>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</si>
  <si>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</si>
  <si>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</si>
  <si>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</si>
  <si>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</si>
  <si>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</si>
  <si>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</si>
  <si>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</si>
  <si>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</si>
  <si>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</si>
  <si>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</si>
  <si>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</si>
  <si>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</si>
  <si>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</si>
  <si>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</si>
  <si>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</si>
  <si>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</si>
  <si>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</si>
  <si>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</si>
  <si>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</si>
  <si>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</si>
  <si>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</si>
  <si>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</si>
  <si>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</si>
  <si>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</si>
  <si>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</si>
  <si>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</si>
  <si>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</si>
  <si>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</si>
  <si>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</si>
  <si>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</si>
  <si>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</si>
  <si>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</si>
  <si>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</si>
  <si>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</si>
  <si>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</si>
  <si>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</si>
  <si>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</si>
  <si>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</si>
  <si>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</si>
  <si>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</si>
  <si>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</si>
  <si>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</si>
  <si>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</si>
  <si>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</si>
  <si>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</si>
  <si>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</si>
  <si>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</si>
  <si>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</si>
  <si>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</si>
  <si>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</si>
  <si>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</si>
  <si>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</si>
  <si>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</si>
  <si>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</si>
  <si>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</si>
  <si>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</si>
  <si>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</si>
  <si>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</si>
  <si>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</si>
  <si>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</si>
  <si>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</si>
  <si>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</si>
  <si>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</si>
  <si>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</si>
  <si>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</si>
  <si>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</si>
  <si>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</si>
  <si>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</si>
  <si>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</si>
  <si>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</si>
  <si>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</si>
  <si>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</si>
  <si>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</si>
  <si>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</si>
  <si>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</si>
  <si>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</si>
  <si>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</si>
  <si>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</si>
  <si>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</si>
  <si>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</si>
  <si>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</si>
  <si>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</si>
  <si>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</si>
  <si>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</si>
  <si>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</si>
  <si>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</si>
  <si>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</si>
  <si>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</si>
  <si>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</si>
  <si>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</si>
  <si>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</si>
  <si>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</si>
  <si>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</si>
  <si>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</si>
  <si>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</si>
  <si>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</si>
  <si>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</si>
  <si>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</si>
  <si>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</si>
  <si>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</si>
  <si>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</si>
  <si>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</si>
  <si>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</si>
  <si>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</si>
  <si>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</si>
  <si>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</si>
  <si>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</si>
  <si>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</si>
  <si>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</si>
  <si>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</si>
  <si>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</si>
  <si>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</si>
  <si>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</si>
  <si>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</si>
  <si>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</si>
  <si>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</si>
  <si>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</si>
  <si>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</si>
  <si>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</si>
  <si>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</si>
  <si>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</si>
  <si>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</si>
  <si>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</si>
  <si>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</si>
  <si>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</si>
  <si>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</si>
  <si>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</si>
  <si>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</si>
  <si>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</si>
  <si>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</si>
  <si>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</si>
  <si>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</si>
  <si>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</si>
  <si>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</si>
  <si>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</si>
  <si>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</si>
  <si>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</si>
  <si>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</si>
  <si>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</si>
  <si>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</si>
  <si>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</si>
  <si>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</si>
  <si>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</si>
  <si>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</si>
  <si>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</si>
  <si>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</si>
  <si>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</si>
  <si>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</si>
  <si>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</si>
  <si>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</si>
  <si>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</si>
  <si>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</si>
  <si>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</si>
  <si>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</si>
  <si>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</si>
  <si>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</si>
  <si>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</si>
  <si>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</si>
  <si>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</si>
  <si>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</si>
  <si>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</si>
  <si>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</si>
  <si>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</si>
  <si>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</si>
  <si>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</si>
  <si>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</si>
  <si>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</si>
  <si>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</si>
  <si>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</si>
  <si>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</si>
  <si>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</si>
  <si>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</si>
  <si>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</si>
  <si>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</si>
  <si>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</si>
  <si>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</si>
  <si>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</si>
  <si>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</si>
  <si>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</si>
  <si>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</si>
  <si>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</si>
  <si>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</si>
  <si>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</si>
  <si>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</si>
  <si>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</si>
  <si>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</si>
  <si>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</si>
  <si>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</si>
  <si>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</si>
  <si>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</si>
  <si>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</si>
  <si>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</si>
  <si>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</si>
  <si>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</si>
  <si>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</si>
  <si>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</si>
  <si>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</si>
  <si>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</si>
  <si>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</si>
  <si>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</si>
  <si>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</si>
  <si>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</si>
  <si>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</si>
  <si>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</si>
  <si>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</si>
  <si>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</si>
  <si>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</si>
  <si>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</si>
  <si>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</si>
  <si>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</si>
  <si>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</si>
  <si>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</si>
  <si>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</si>
  <si>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</si>
  <si>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</si>
  <si>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</si>
  <si>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</si>
  <si>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</si>
  <si>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</si>
  <si>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</si>
  <si>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</si>
  <si>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</si>
  <si>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</si>
  <si>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</si>
  <si>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</si>
  <si>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</si>
  <si>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</si>
  <si>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</si>
  <si>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</si>
  <si>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</si>
  <si>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</si>
  <si>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</si>
  <si>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</si>
  <si>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</si>
  <si>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</si>
  <si>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</si>
  <si>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</si>
  <si>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</si>
  <si>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</si>
  <si>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</si>
  <si>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</si>
  <si>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</si>
  <si>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</si>
  <si>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</si>
  <si>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</si>
  <si>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</si>
  <si>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</si>
  <si>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</si>
  <si>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</si>
  <si>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</si>
  <si>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</si>
  <si>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</si>
  <si>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</si>
  <si>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</si>
  <si>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</si>
  <si>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</si>
  <si>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</si>
  <si>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</si>
  <si>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</si>
  <si>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</si>
  <si>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</si>
  <si>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</si>
  <si>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</si>
  <si>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</si>
  <si>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</si>
  <si>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</si>
  <si>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</si>
  <si>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</si>
  <si>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</si>
  <si>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</si>
  <si>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</si>
  <si>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</si>
  <si>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</si>
  <si>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</si>
  <si>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</si>
  <si>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</si>
  <si>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</si>
  <si>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</si>
  <si>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</si>
  <si>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</si>
  <si>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</si>
  <si>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</si>
  <si>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</si>
  <si>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</si>
  <si>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</si>
  <si>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</si>
  <si>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</si>
  <si>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</si>
  <si>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</si>
  <si>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</si>
  <si>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</si>
  <si>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</si>
  <si>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</si>
  <si>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</si>
  <si>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</si>
  <si>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</si>
  <si>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</si>
  <si>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</si>
  <si>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</si>
  <si>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</si>
  <si>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</si>
  <si>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</si>
  <si>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</si>
  <si>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</si>
  <si>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</si>
  <si>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</si>
  <si>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</si>
  <si>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</si>
  <si>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</si>
  <si>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</si>
  <si>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</si>
  <si>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</si>
  <si>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</si>
  <si>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</si>
  <si>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</si>
  <si>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</si>
  <si>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</si>
  <si>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</si>
  <si>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</si>
  <si>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</si>
  <si>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</si>
  <si>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</si>
  <si>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</si>
  <si>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</si>
  <si>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</si>
  <si>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</si>
  <si>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</si>
  <si>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</si>
  <si>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</si>
  <si>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</si>
  <si>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</si>
  <si>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</si>
  <si>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</si>
  <si>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</si>
  <si>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</si>
  <si>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</si>
  <si>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</si>
  <si>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</si>
  <si>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</si>
  <si>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</si>
  <si>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</si>
  <si>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</si>
  <si>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</si>
  <si>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</si>
  <si>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</si>
  <si>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</si>
  <si>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</si>
  <si>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</si>
  <si>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</si>
  <si>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</si>
  <si>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</si>
  <si>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</si>
  <si>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</si>
  <si>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</si>
  <si>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</si>
  <si>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</si>
  <si>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</si>
  <si>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</si>
  <si>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</si>
  <si>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</si>
  <si>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</si>
  <si>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</si>
  <si>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</si>
  <si>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</si>
  <si>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</si>
  <si>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</si>
  <si>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</si>
  <si>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</si>
  <si>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</si>
  <si>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</si>
  <si>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</si>
  <si>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</si>
  <si>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</si>
  <si>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</si>
  <si>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</si>
  <si>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</si>
  <si>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</si>
  <si>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</si>
  <si>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</si>
  <si>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</si>
  <si>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</si>
  <si>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</si>
  <si>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</si>
  <si>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</si>
  <si>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</si>
  <si>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</si>
  <si>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</si>
  <si>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</si>
  <si>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</si>
  <si>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</si>
  <si>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</si>
  <si>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</si>
  <si>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</si>
  <si>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</si>
  <si>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</si>
  <si>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</si>
  <si>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</si>
  <si>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</si>
  <si>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</si>
  <si>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</si>
  <si>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</si>
  <si>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</si>
  <si>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</si>
  <si>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</si>
  <si>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</si>
  <si>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</si>
  <si>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</si>
  <si>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</si>
  <si>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</si>
  <si>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</si>
  <si>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</si>
  <si>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</si>
  <si>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</si>
  <si>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</si>
  <si>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</si>
  <si>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</si>
  <si>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</si>
  <si>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</si>
  <si>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</si>
  <si>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</si>
  <si>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</si>
  <si>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</si>
  <si>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</si>
  <si>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</si>
  <si>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</si>
  <si>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</si>
  <si>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</si>
  <si>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</si>
  <si>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</si>
  <si>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</si>
  <si>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</si>
  <si>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</si>
  <si>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</si>
  <si>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</si>
  <si>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</si>
  <si>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</si>
  <si>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</si>
  <si>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</si>
  <si>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</si>
  <si>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</si>
  <si>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</si>
  <si>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</si>
  <si>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</si>
  <si>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</si>
  <si>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</si>
  <si>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</si>
  <si>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</si>
  <si>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</si>
  <si>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</si>
  <si>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</si>
  <si>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</si>
  <si>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</si>
  <si>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</si>
  <si>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</si>
  <si>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</si>
  <si>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</si>
  <si>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</si>
  <si>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</si>
  <si>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</si>
  <si>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</si>
  <si>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</si>
  <si>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</si>
  <si>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</si>
  <si>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</si>
  <si>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</si>
  <si>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</si>
  <si>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</si>
  <si>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</si>
  <si>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</si>
  <si>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</si>
  <si>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</si>
  <si>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</si>
  <si>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</si>
  <si>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</si>
  <si>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</si>
  <si>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</si>
  <si>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</si>
  <si>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</si>
  <si>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</si>
  <si>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</si>
  <si>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</si>
  <si>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</si>
  <si>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</si>
  <si>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</si>
  <si>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</si>
  <si>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</si>
  <si>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</si>
  <si>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</si>
  <si>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</si>
  <si>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</si>
  <si>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</si>
  <si>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</si>
  <si>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</si>
  <si>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</si>
  <si>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</si>
  <si>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</si>
  <si>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</si>
  <si>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</si>
  <si>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</si>
  <si>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</si>
  <si>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</si>
  <si>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</si>
  <si>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</si>
  <si>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</si>
  <si>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</si>
  <si>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</si>
  <si>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</si>
  <si>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</si>
  <si>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</si>
  <si>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</si>
  <si>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</si>
  <si>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</si>
  <si>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</si>
  <si>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</si>
  <si>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</si>
  <si>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</si>
  <si>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</si>
  <si>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</si>
  <si>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</si>
  <si>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</si>
  <si>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</si>
  <si>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</si>
  <si>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</si>
  <si>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</si>
  <si>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</si>
  <si>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</si>
  <si>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</si>
  <si>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</si>
  <si>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</si>
  <si>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</si>
  <si>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</si>
  <si>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</si>
  <si>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</si>
  <si>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</si>
  <si>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</si>
  <si>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</si>
  <si>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</si>
  <si>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</si>
  <si>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</si>
  <si>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</si>
  <si>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</si>
  <si>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</si>
  <si>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</si>
  <si>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</si>
  <si>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</si>
  <si>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</si>
  <si>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</si>
  <si>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</si>
  <si>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</si>
  <si>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</si>
  <si>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</si>
  <si>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</si>
  <si>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</si>
  <si>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</si>
  <si>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</si>
  <si>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</si>
  <si>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</si>
  <si>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</si>
  <si>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</si>
  <si>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</si>
  <si>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</si>
  <si>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</si>
  <si>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</si>
  <si>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</si>
  <si>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</si>
  <si>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</si>
  <si>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</si>
  <si>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</si>
  <si>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</si>
  <si>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</si>
  <si>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</si>
  <si>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</si>
  <si>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</si>
  <si>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</si>
  <si>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</si>
  <si>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</si>
  <si>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</si>
  <si>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</si>
  <si>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</si>
  <si>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</si>
  <si>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</si>
  <si>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</si>
  <si>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</si>
  <si>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</si>
  <si>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</si>
  <si>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</si>
  <si>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</si>
  <si>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</si>
  <si>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</si>
  <si>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</si>
  <si>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</si>
  <si>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</si>
  <si>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</si>
  <si>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</si>
  <si>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</si>
  <si>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</si>
  <si>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</si>
  <si>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</si>
  <si>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</si>
  <si>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</si>
  <si>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</si>
  <si>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</si>
  <si>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</si>
  <si>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</si>
  <si>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</si>
  <si>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</si>
  <si>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</si>
  <si>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</si>
  <si>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</si>
  <si>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</si>
  <si>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</si>
  <si>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</si>
  <si>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</si>
  <si>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</si>
  <si>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</si>
  <si>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</si>
  <si>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</si>
  <si>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</si>
  <si>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</si>
  <si>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</si>
  <si>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</si>
  <si>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</si>
  <si>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</si>
  <si>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</si>
  <si>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</si>
  <si>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</si>
  <si>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</si>
  <si>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</si>
  <si>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</si>
  <si>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</si>
  <si>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</si>
  <si>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</si>
  <si>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</si>
  <si>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</si>
  <si>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</si>
  <si>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</si>
  <si>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</si>
  <si>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</si>
  <si>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</si>
  <si>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</si>
  <si>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</si>
  <si>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</si>
  <si>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</si>
  <si>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</si>
  <si>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</si>
  <si>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</si>
  <si>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</si>
  <si>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</si>
  <si>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</si>
  <si>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</si>
  <si>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</si>
  <si>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</si>
  <si>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</si>
  <si>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</si>
  <si>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</si>
  <si>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</si>
  <si>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</si>
  <si>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</si>
  <si>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</si>
  <si>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</si>
  <si>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</si>
  <si>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</si>
  <si>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</si>
  <si>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</si>
  <si>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</si>
  <si>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</si>
  <si>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</si>
  <si>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</si>
  <si>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</si>
  <si>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</si>
  <si>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</si>
  <si>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</si>
  <si>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</si>
  <si>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</si>
  <si>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</si>
  <si>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</si>
  <si>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</si>
  <si>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</si>
  <si>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</si>
  <si>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</si>
  <si>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</si>
  <si>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</si>
  <si>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</si>
  <si>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</si>
  <si>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</si>
  <si>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</si>
  <si>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</si>
  <si>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</si>
  <si>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</si>
  <si>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</si>
  <si>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</si>
  <si>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</si>
  <si>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</si>
  <si>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</si>
  <si>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</si>
  <si>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</si>
  <si>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</si>
  <si>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</si>
  <si>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</si>
  <si>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</si>
  <si>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</si>
  <si>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</si>
  <si>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</si>
  <si>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</si>
  <si>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</si>
  <si>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</si>
  <si>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</si>
  <si>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</si>
  <si>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</si>
  <si>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</si>
  <si>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</si>
  <si>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</si>
  <si>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</si>
  <si>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</si>
  <si>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</si>
  <si>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</si>
  <si>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</si>
  <si>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</si>
  <si>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</si>
  <si>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</si>
  <si>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</si>
  <si>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</si>
  <si>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</si>
  <si>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</si>
  <si>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</si>
  <si>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</si>
  <si>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</si>
  <si>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</si>
  <si>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</si>
  <si>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</si>
  <si>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</si>
  <si>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</si>
  <si>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</si>
  <si>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</si>
  <si>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</si>
  <si>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</si>
  <si>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</si>
  <si>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</si>
  <si>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</si>
  <si>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</si>
  <si>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</si>
  <si>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</si>
  <si>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</si>
  <si>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</si>
  <si>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</si>
  <si>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</si>
  <si>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</si>
  <si>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</si>
  <si>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</si>
  <si>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</si>
  <si>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</si>
  <si>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</si>
  <si>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</si>
  <si>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</si>
  <si>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</si>
  <si>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</si>
  <si>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</si>
  <si>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</si>
  <si>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</si>
  <si>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</si>
  <si>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</si>
  <si>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</si>
  <si>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</si>
  <si>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</si>
  <si>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</si>
  <si>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</si>
  <si>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</si>
  <si>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</si>
  <si>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</si>
  <si>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</si>
  <si>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</si>
  <si>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</si>
  <si>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</si>
  <si>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</si>
  <si>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</si>
  <si>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</si>
  <si>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</si>
  <si>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</si>
  <si>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</si>
  <si>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</si>
  <si>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</si>
  <si>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</si>
  <si>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</si>
  <si>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</si>
  <si>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</si>
  <si>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</si>
  <si>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</si>
  <si>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</si>
  <si>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</si>
  <si>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</si>
  <si>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</si>
  <si>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</si>
  <si>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</si>
  <si>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</si>
  <si>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</si>
  <si>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</si>
  <si>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</si>
  <si>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</si>
  <si>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</si>
  <si>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</si>
  <si>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</si>
  <si>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</si>
  <si>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</si>
  <si>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</si>
  <si>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</si>
  <si>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</si>
  <si>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</si>
  <si>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</si>
  <si>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</si>
  <si>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</si>
  <si>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</si>
  <si>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</si>
  <si>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</si>
  <si>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</si>
  <si>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</si>
  <si>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</si>
  <si>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</si>
  <si>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</si>
  <si>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</si>
  <si>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</si>
  <si>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</si>
  <si>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</si>
  <si>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</si>
  <si>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</si>
  <si>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</si>
  <si>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</si>
  <si>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</si>
  <si>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</si>
  <si>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</si>
  <si>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</si>
  <si>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</si>
  <si>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</si>
  <si>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</si>
  <si>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</si>
  <si>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</si>
  <si>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</si>
  <si>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</si>
  <si>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</si>
  <si>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</si>
  <si>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</si>
  <si>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</si>
  <si>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</si>
  <si>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</si>
  <si>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</si>
  <si>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</si>
  <si>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</si>
  <si>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</si>
  <si>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</si>
  <si>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</si>
  <si>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</si>
  <si>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</si>
  <si>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</si>
  <si>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</si>
  <si>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</si>
  <si>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</si>
  <si>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</si>
  <si>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</si>
  <si>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</si>
  <si>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</si>
  <si>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</si>
  <si>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</si>
  <si>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</si>
  <si>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</si>
  <si>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</si>
  <si>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</si>
  <si>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</si>
  <si>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</si>
  <si>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</si>
  <si>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</si>
  <si>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</si>
  <si>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</si>
  <si>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</si>
  <si>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</si>
  <si>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</si>
  <si>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</si>
  <si>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</si>
  <si>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</si>
  <si>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</si>
  <si>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</si>
  <si>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</si>
  <si>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</si>
  <si>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</si>
  <si>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</si>
  <si>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</si>
  <si>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</si>
  <si>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</si>
  <si>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</si>
  <si>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</si>
  <si>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</si>
  <si>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</si>
  <si>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</si>
  <si>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</si>
  <si>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</si>
  <si>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</si>
  <si>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</si>
  <si>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</si>
  <si>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</si>
  <si>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</si>
  <si>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</si>
  <si>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</si>
  <si>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</si>
  <si>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</si>
  <si>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</si>
  <si>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</si>
  <si>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</si>
  <si>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</si>
  <si>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</si>
  <si>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</si>
  <si>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</si>
  <si>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</si>
  <si>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</si>
  <si>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</si>
  <si>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</si>
  <si>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</si>
  <si>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</si>
  <si>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</si>
  <si>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</si>
  <si>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</si>
  <si>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</si>
  <si>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</si>
  <si>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</si>
  <si>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</si>
  <si>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</si>
  <si>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</si>
  <si>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</si>
  <si>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</si>
  <si>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</si>
  <si>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</si>
  <si>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</si>
  <si>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</si>
  <si>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</si>
  <si>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</si>
  <si>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</si>
  <si>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</si>
  <si>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</si>
  <si>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</si>
  <si>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</si>
  <si>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</si>
  <si>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</si>
  <si>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</si>
  <si>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</si>
  <si>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</si>
  <si>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</si>
  <si>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</si>
  <si>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</si>
  <si>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</si>
  <si>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</si>
  <si>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</si>
  <si>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</si>
  <si>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</si>
  <si>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</si>
  <si>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</si>
  <si>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</si>
  <si>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</si>
  <si>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</si>
  <si>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</si>
  <si>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</si>
  <si>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</si>
  <si>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</si>
  <si>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</si>
  <si>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</si>
  <si>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</si>
  <si>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</si>
  <si>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</si>
  <si>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</si>
  <si>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</si>
  <si>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</si>
  <si>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</si>
  <si>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</si>
  <si>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</si>
  <si>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</si>
  <si>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</si>
  <si>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</si>
  <si>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</si>
  <si>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</si>
  <si>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</si>
  <si>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</si>
  <si>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</si>
  <si>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</si>
  <si>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</si>
  <si>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</si>
  <si>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</si>
  <si>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</si>
  <si>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</si>
  <si>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</si>
  <si>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</si>
  <si>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</si>
  <si>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</si>
  <si>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</si>
  <si>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</si>
  <si>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</si>
  <si>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</si>
  <si>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</si>
  <si>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</si>
  <si>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</si>
  <si>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</si>
  <si>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</si>
  <si>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</si>
  <si>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</si>
  <si>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</si>
  <si>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</si>
  <si>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</si>
  <si>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</si>
  <si>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</si>
  <si>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</si>
  <si>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</si>
  <si>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</si>
  <si>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</si>
  <si>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</si>
  <si>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</si>
  <si>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</si>
  <si>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</si>
  <si>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</si>
  <si>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</si>
  <si>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</si>
  <si>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</si>
  <si>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</si>
  <si>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</si>
  <si>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</si>
  <si>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</si>
  <si>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</si>
  <si>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</si>
  <si>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</si>
  <si>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</si>
  <si>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</si>
  <si>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</si>
  <si>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</si>
  <si>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</si>
  <si>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</si>
  <si>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</si>
  <si>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</si>
  <si>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</si>
  <si>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</si>
  <si>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</si>
  <si>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</si>
  <si>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</si>
  <si>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</si>
  <si>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</si>
  <si>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</si>
  <si>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</si>
  <si>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</si>
  <si>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</si>
  <si>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</si>
  <si>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</si>
  <si>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</si>
  <si>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</si>
  <si>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</si>
  <si>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</si>
  <si>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</si>
  <si>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</si>
  <si>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</si>
  <si>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</si>
  <si>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</si>
  <si>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</si>
  <si>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</si>
  <si>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</si>
  <si>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</si>
  <si>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</si>
  <si>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</si>
  <si>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</si>
  <si>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</si>
  <si>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</si>
  <si>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</si>
  <si>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</si>
  <si>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</si>
  <si>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</si>
  <si>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</si>
  <si>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</si>
  <si>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</si>
  <si>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</si>
  <si>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</si>
  <si>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</si>
  <si>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</si>
  <si>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</si>
  <si>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</si>
  <si>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</si>
  <si>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</si>
  <si>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</si>
  <si>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</si>
  <si>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</si>
  <si>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</si>
  <si>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</si>
  <si>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</si>
  <si>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</si>
  <si>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</si>
  <si>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</si>
  <si>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</si>
  <si>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</si>
  <si>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</si>
  <si>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</si>
  <si>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</si>
  <si>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</si>
  <si>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</si>
  <si>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</si>
  <si>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</si>
  <si>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</si>
  <si>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</si>
  <si>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</si>
  <si>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</si>
  <si>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</si>
  <si>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</si>
  <si>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</si>
  <si>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</si>
  <si>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</si>
  <si>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</si>
  <si>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</si>
  <si>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</si>
  <si>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</si>
  <si>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</si>
  <si>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</si>
  <si>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</si>
  <si>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</si>
  <si>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</si>
  <si>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</si>
  <si>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</si>
  <si>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</si>
  <si>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</si>
  <si>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</si>
  <si>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</si>
  <si>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</si>
  <si>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</si>
  <si>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</si>
  <si>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</si>
  <si>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</si>
  <si>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</si>
  <si>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</si>
  <si>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</si>
  <si>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</si>
  <si>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</si>
  <si>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</si>
  <si>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</si>
  <si>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</si>
  <si>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</si>
  <si>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</si>
  <si>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</si>
  <si>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</si>
  <si>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</si>
  <si>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</si>
  <si>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</si>
  <si>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</si>
  <si>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</si>
  <si>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</si>
  <si>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</si>
  <si>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</si>
  <si>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</si>
  <si>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</si>
  <si>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</si>
  <si>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</si>
  <si>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</si>
  <si>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</si>
  <si>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</si>
  <si>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</si>
  <si>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</si>
  <si>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</si>
  <si>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</si>
  <si>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</si>
  <si>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</si>
  <si>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</si>
  <si>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</si>
  <si>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</si>
  <si>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</si>
  <si>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</si>
  <si>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</si>
  <si>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</si>
  <si>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</si>
  <si>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</si>
  <si>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</si>
  <si>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</si>
  <si>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</si>
  <si>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</si>
  <si>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</si>
  <si>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</si>
  <si>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</si>
  <si>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</si>
  <si>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</si>
  <si>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</si>
  <si>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</si>
  <si>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</si>
  <si>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</si>
  <si>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</si>
  <si>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</si>
  <si>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</si>
  <si>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</si>
  <si>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</si>
  <si>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</si>
  <si>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</si>
  <si>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</si>
  <si>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</si>
  <si>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</si>
  <si>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</si>
  <si>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</si>
  <si>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</si>
  <si>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</si>
  <si>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</si>
  <si>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</si>
  <si>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</si>
  <si>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</si>
  <si>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</si>
  <si>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</si>
  <si>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</si>
  <si>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</si>
  <si>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</si>
  <si>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</si>
  <si>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</si>
  <si>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</si>
  <si>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</si>
  <si>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</si>
  <si>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</si>
  <si>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</si>
  <si>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</si>
  <si>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</si>
  <si>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</si>
  <si>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</si>
  <si>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</si>
  <si>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</si>
  <si>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</si>
  <si>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</si>
  <si>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</si>
  <si>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</si>
  <si>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</si>
  <si>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</si>
  <si>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</si>
  <si>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</si>
  <si>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</si>
  <si>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</si>
  <si>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</si>
  <si>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</si>
  <si>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</si>
  <si>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</si>
  <si>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</si>
  <si>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</si>
  <si>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</si>
  <si>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</si>
  <si>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</si>
  <si>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</si>
  <si>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</si>
  <si>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</si>
  <si>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</si>
  <si>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</si>
  <si>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</si>
  <si>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</si>
  <si>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</si>
  <si>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</si>
  <si>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</si>
  <si>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</si>
  <si>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</si>
  <si>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</si>
  <si>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</si>
  <si>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</si>
  <si>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</si>
  <si>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</si>
  <si>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</si>
  <si>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</si>
  <si>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</si>
  <si>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</si>
  <si>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</si>
  <si>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</si>
  <si>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</si>
  <si>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</si>
  <si>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</si>
  <si>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</si>
  <si>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</si>
  <si>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</si>
  <si>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</si>
  <si>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</si>
  <si>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</si>
  <si>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</si>
  <si>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</si>
  <si>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</si>
  <si>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</si>
  <si>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</si>
  <si>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</si>
  <si>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</si>
  <si>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</si>
  <si>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</si>
  <si>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</si>
  <si>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</si>
  <si>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</si>
  <si>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</si>
  <si>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</si>
  <si>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</si>
  <si>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</si>
  <si>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</si>
  <si>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</si>
  <si>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</si>
  <si>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</si>
  <si>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</si>
  <si>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</si>
  <si>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</si>
  <si>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</si>
  <si>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</si>
  <si>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</si>
  <si>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</si>
  <si>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</si>
  <si>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</si>
  <si>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</si>
  <si>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</si>
  <si>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</si>
  <si>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</si>
  <si>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</si>
  <si>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</si>
  <si>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</si>
  <si>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</si>
  <si>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</si>
  <si>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</si>
  <si>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</si>
  <si>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</si>
  <si>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</si>
  <si>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</si>
  <si>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</si>
  <si>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</si>
  <si>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</si>
  <si>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</si>
  <si>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</si>
  <si>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</si>
  <si>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</si>
  <si>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</si>
  <si>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</si>
  <si>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</si>
  <si>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</si>
  <si>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</si>
  <si>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</si>
  <si>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</si>
  <si>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</si>
  <si>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</si>
  <si>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</si>
  <si>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</si>
  <si>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</si>
  <si>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</si>
  <si>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</si>
  <si>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</si>
  <si>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</si>
  <si>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</si>
  <si>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</si>
  <si>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</si>
  <si>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</si>
  <si>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</si>
  <si>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</si>
  <si>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</si>
  <si>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</si>
  <si>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</si>
  <si>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</si>
  <si>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</si>
  <si>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</si>
  <si>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</si>
  <si>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</si>
  <si>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</si>
  <si>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</si>
  <si>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</si>
  <si>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</si>
  <si>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</si>
  <si>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</si>
  <si>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</si>
  <si>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</si>
  <si>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</si>
  <si>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</si>
  <si>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</si>
  <si>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</si>
  <si>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</si>
  <si>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</si>
  <si>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</si>
  <si>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</si>
  <si>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</si>
  <si>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</si>
  <si>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</si>
  <si>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</si>
  <si>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</si>
  <si>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</si>
  <si>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</si>
  <si>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</si>
  <si>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</si>
  <si>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</si>
  <si>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</si>
  <si>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</si>
  <si>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</si>
  <si>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</si>
  <si>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</si>
  <si>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</si>
  <si>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</si>
  <si>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</si>
  <si>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</si>
  <si>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</si>
  <si>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</si>
  <si>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</si>
  <si>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</si>
  <si>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</si>
  <si>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</si>
  <si>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</si>
  <si>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</si>
  <si>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</si>
  <si>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</si>
  <si>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</si>
  <si>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</si>
  <si>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</si>
  <si>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</si>
  <si>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</si>
  <si>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</si>
  <si>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</si>
  <si>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</si>
  <si>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</si>
  <si>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</si>
  <si>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</si>
  <si>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</si>
  <si>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</si>
  <si>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</si>
  <si>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</si>
  <si>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</si>
  <si>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</si>
  <si>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</si>
  <si>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</si>
  <si>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</si>
  <si>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</si>
  <si>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</si>
  <si>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</si>
  <si>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</si>
  <si>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</si>
  <si>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</si>
  <si>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</si>
  <si>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</si>
  <si>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</si>
  <si>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</si>
  <si>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</si>
  <si>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</si>
  <si>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</si>
  <si>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</si>
  <si>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</si>
  <si>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</si>
  <si>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</si>
  <si>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</si>
  <si>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</si>
  <si>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</si>
  <si>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</si>
  <si>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</si>
  <si>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</si>
  <si>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</si>
  <si>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</si>
  <si>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</si>
  <si>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</si>
  <si>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</si>
  <si>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</si>
  <si>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</si>
  <si>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</si>
  <si>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</si>
  <si>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</si>
  <si>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</si>
  <si>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</si>
  <si>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</si>
  <si>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</si>
  <si>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</si>
  <si>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</si>
  <si>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</si>
  <si>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</si>
  <si>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</si>
  <si>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</si>
  <si>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</si>
  <si>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</si>
  <si>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</si>
  <si>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</si>
  <si>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</si>
  <si>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</si>
  <si>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</si>
  <si>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</si>
  <si>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</si>
  <si>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</si>
  <si>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</si>
  <si>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</si>
  <si>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</si>
  <si>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</si>
  <si>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</si>
  <si>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</si>
  <si>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</si>
  <si>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</si>
  <si>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</si>
  <si>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</si>
  <si>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</si>
  <si>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</si>
  <si>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</si>
  <si>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</si>
  <si>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</si>
  <si>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</si>
  <si>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</si>
  <si>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</si>
  <si>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</si>
  <si>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</si>
  <si>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</si>
  <si>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</si>
  <si>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</si>
  <si>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</si>
  <si>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</si>
  <si>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</si>
  <si>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</si>
  <si>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</si>
  <si>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</si>
  <si>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</si>
  <si>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</si>
  <si>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</si>
  <si>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</si>
  <si>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</si>
  <si>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</si>
  <si>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</si>
  <si>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</si>
  <si>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</si>
  <si>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</si>
  <si>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</si>
  <si>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</si>
  <si>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</si>
  <si>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</si>
  <si>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</si>
  <si>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</si>
  <si>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</si>
  <si>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</si>
  <si>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</si>
  <si>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</si>
  <si>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</si>
  <si>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</si>
  <si>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</si>
  <si>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</si>
  <si>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</si>
  <si>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</si>
  <si>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</si>
  <si>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</si>
  <si>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</si>
  <si>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</si>
  <si>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</si>
  <si>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</si>
  <si>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</si>
  <si>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</si>
  <si>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</si>
  <si>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</si>
  <si>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</si>
  <si>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</si>
  <si>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</si>
  <si>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</si>
  <si>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</si>
  <si>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</si>
  <si>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</si>
  <si>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</si>
  <si>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</si>
  <si>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</si>
  <si>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</si>
  <si>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</si>
  <si>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</si>
  <si>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</si>
  <si>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</si>
  <si>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</si>
  <si>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</si>
  <si>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</si>
  <si>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</si>
  <si>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</si>
  <si>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</si>
  <si>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</si>
  <si>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</si>
  <si>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</si>
  <si>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</si>
  <si>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</si>
  <si>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</si>
  <si>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</si>
  <si>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</si>
  <si>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</si>
  <si>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</si>
  <si>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</si>
  <si>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</si>
  <si>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</si>
  <si>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</si>
  <si>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</si>
  <si>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</si>
  <si>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</si>
  <si>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</si>
  <si>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</si>
  <si>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</si>
  <si>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</si>
  <si>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</si>
  <si>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</si>
  <si>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</si>
  <si>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</si>
  <si>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</si>
  <si>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</si>
  <si>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</si>
  <si>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</si>
  <si>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</si>
  <si>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</si>
  <si>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</si>
  <si>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</si>
  <si>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</si>
  <si>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</si>
  <si>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</si>
  <si>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</si>
  <si>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</si>
  <si>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</si>
  <si>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</si>
  <si>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</si>
  <si>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</si>
  <si>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</si>
  <si>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</si>
  <si>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</si>
  <si>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</si>
  <si>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</si>
  <si>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</si>
  <si>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</si>
  <si>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</si>
  <si>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</si>
  <si>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</si>
  <si>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</si>
  <si>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</si>
  <si>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</si>
  <si>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</si>
  <si>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</si>
  <si>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</si>
  <si>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</si>
  <si>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</si>
  <si>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</si>
  <si>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</si>
  <si>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</si>
  <si>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</si>
  <si>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</si>
  <si>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</si>
  <si>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</si>
  <si>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</si>
  <si>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</si>
  <si>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</si>
  <si>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</si>
  <si>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</si>
  <si>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</si>
  <si>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</si>
  <si>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</si>
  <si>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</si>
  <si>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</si>
  <si>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</si>
  <si>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</si>
  <si>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</si>
  <si>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</si>
  <si>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</si>
  <si>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</si>
  <si>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</si>
  <si>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</si>
  <si>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</si>
  <si>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</si>
  <si>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</si>
  <si>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</si>
  <si>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</si>
  <si>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</si>
  <si>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</si>
  <si>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</si>
  <si>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</si>
  <si>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</si>
  <si>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</si>
  <si>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</si>
  <si>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</si>
  <si>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</si>
  <si>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</si>
  <si>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</si>
  <si>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</si>
  <si>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</si>
  <si>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</si>
  <si>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</si>
  <si>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</si>
  <si>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</si>
  <si>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</si>
  <si>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</si>
  <si>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</si>
  <si>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</si>
  <si>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</si>
  <si>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</si>
  <si>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</si>
  <si>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</si>
  <si>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</si>
  <si>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</si>
  <si>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</si>
  <si>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</si>
  <si>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</si>
  <si>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</si>
  <si>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</si>
  <si>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</si>
  <si>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</si>
  <si>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</si>
  <si>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</si>
  <si>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</si>
  <si>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</si>
  <si>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</si>
  <si>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</si>
  <si>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</si>
  <si>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</si>
  <si>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</si>
  <si>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</si>
  <si>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</si>
  <si>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</si>
  <si>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</si>
  <si>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</si>
  <si>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</si>
  <si>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</si>
  <si>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</si>
  <si>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</si>
  <si>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</si>
  <si>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</si>
  <si>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</si>
  <si>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</si>
  <si>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</si>
  <si>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</si>
  <si>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</si>
  <si>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</si>
  <si>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</si>
  <si>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</si>
  <si>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</si>
  <si>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</si>
  <si>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</si>
  <si>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</si>
  <si>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</si>
  <si>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</si>
  <si>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</si>
  <si>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</si>
  <si>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</si>
  <si>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</si>
  <si>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</si>
  <si>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</si>
  <si>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</si>
  <si>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</si>
  <si>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</si>
  <si>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</si>
  <si>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</si>
  <si>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</si>
  <si>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</si>
  <si>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</si>
  <si>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</si>
  <si>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</si>
  <si>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</si>
  <si>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</si>
  <si>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</si>
  <si>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</si>
  <si>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</si>
  <si>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</si>
  <si>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</si>
  <si>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</si>
  <si>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</si>
  <si>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</si>
  <si>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</si>
  <si>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</si>
  <si>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</si>
  <si>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</si>
  <si>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</si>
  <si>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</si>
  <si>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</si>
  <si>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</si>
  <si>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</si>
  <si>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</si>
  <si>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</si>
  <si>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</si>
  <si>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</si>
  <si>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</si>
  <si>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</si>
  <si>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</si>
  <si>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</si>
  <si>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</si>
  <si>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</si>
  <si>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</si>
  <si>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</si>
  <si>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</si>
  <si>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</si>
  <si>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</si>
  <si>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</si>
  <si>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</si>
  <si>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</si>
  <si>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</si>
  <si>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</si>
  <si>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</si>
  <si>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</si>
  <si>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</si>
  <si>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</si>
  <si>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</si>
  <si>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</si>
  <si>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</si>
  <si>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</si>
  <si>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</si>
  <si>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</si>
  <si>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</si>
  <si>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</si>
  <si>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</si>
  <si>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</si>
  <si>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</si>
  <si>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</si>
  <si>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</si>
  <si>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</si>
  <si>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</si>
  <si>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</si>
  <si>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</si>
  <si>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</si>
  <si>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</si>
  <si>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</si>
  <si>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</si>
  <si>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</si>
  <si>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</si>
  <si>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</si>
  <si>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</si>
  <si>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</si>
  <si>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</si>
  <si>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</si>
  <si>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</si>
  <si>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</si>
  <si>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</si>
  <si>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</si>
  <si>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</si>
  <si>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</si>
  <si>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</si>
  <si>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</si>
  <si>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</si>
  <si>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</si>
  <si>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</si>
  <si>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</si>
  <si>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</si>
  <si>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</si>
  <si>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</si>
  <si>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</si>
  <si>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</si>
  <si>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</si>
  <si>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</si>
  <si>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</si>
  <si>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</si>
  <si>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</si>
  <si>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</si>
  <si>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</si>
  <si>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</si>
  <si>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</si>
  <si>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</si>
  <si>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</si>
  <si>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</si>
  <si>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</si>
  <si>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</si>
  <si>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</si>
  <si>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</si>
  <si>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</si>
  <si>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</si>
  <si>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</si>
  <si>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</si>
  <si>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</si>
  <si>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</si>
  <si>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</si>
  <si>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</si>
  <si>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</si>
  <si>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</si>
  <si>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</si>
  <si>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</si>
  <si>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</si>
  <si>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</si>
  <si>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</si>
  <si>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</si>
  <si>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</si>
  <si>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</si>
  <si>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</si>
  <si>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</si>
  <si>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</si>
  <si>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</si>
  <si>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</si>
  <si>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</si>
  <si>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</si>
  <si>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</si>
  <si>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</si>
  <si>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</si>
  <si>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</si>
  <si>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</si>
  <si>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</si>
  <si>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</si>
  <si>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</si>
  <si>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</si>
  <si>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</si>
  <si>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</si>
  <si>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</si>
  <si>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</si>
  <si>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</si>
  <si>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</si>
  <si>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</si>
  <si>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</si>
  <si>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</si>
  <si>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</si>
  <si>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</si>
  <si>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</si>
  <si>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</si>
  <si>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</si>
  <si>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</si>
  <si>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</si>
  <si>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</si>
  <si>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</si>
  <si>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</si>
  <si>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</si>
  <si>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</si>
  <si>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</si>
  <si>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</si>
  <si>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</si>
  <si>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</si>
  <si>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</si>
  <si>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</si>
  <si>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</si>
  <si>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</si>
  <si>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</si>
  <si>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</si>
  <si>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</si>
  <si>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</si>
  <si>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</si>
  <si>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</si>
  <si>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</si>
  <si>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</si>
  <si>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</si>
  <si>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</si>
  <si>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</si>
  <si>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</si>
  <si>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</si>
  <si>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</si>
  <si>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</si>
  <si>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</si>
  <si>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</si>
  <si>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</si>
  <si>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</si>
  <si>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</si>
  <si>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</si>
  <si>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</si>
  <si>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</si>
  <si>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</si>
  <si>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</si>
  <si>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</si>
  <si>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</si>
  <si>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</si>
  <si>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</si>
  <si>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</si>
  <si>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</si>
  <si>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</si>
  <si>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</si>
  <si>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</si>
  <si>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</si>
  <si>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</si>
  <si>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</si>
  <si>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</si>
  <si>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</si>
  <si>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</si>
  <si>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</si>
  <si>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</si>
  <si>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</si>
  <si>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</si>
  <si>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</si>
  <si>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</si>
  <si>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</si>
  <si>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</si>
  <si>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</si>
  <si>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</si>
  <si>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</si>
  <si>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</si>
  <si>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</si>
  <si>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</si>
  <si>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</si>
  <si>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</si>
  <si>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</si>
  <si>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</si>
  <si>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</si>
  <si>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</si>
  <si>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</si>
  <si>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</si>
  <si>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</si>
  <si>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</si>
  <si>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</si>
  <si>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</si>
  <si>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</si>
  <si>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</si>
  <si>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</si>
  <si>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</si>
  <si>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</si>
  <si>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</si>
  <si>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</si>
  <si>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</si>
  <si>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</si>
  <si>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</si>
  <si>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</si>
  <si>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</si>
  <si>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</si>
  <si>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</si>
  <si>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</si>
  <si>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</si>
  <si>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</si>
  <si>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</si>
  <si>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</si>
  <si>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</si>
  <si>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</si>
  <si>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</si>
  <si>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</si>
  <si>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</si>
  <si>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</si>
  <si>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</si>
  <si>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</si>
  <si>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</si>
  <si>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</si>
  <si>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</si>
  <si>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</si>
  <si>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</si>
  <si>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</si>
  <si>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</si>
  <si>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</si>
  <si>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</si>
  <si>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</si>
  <si>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</si>
  <si>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</si>
  <si>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</si>
  <si>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</si>
  <si>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</si>
  <si>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</si>
  <si>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</si>
  <si>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</si>
  <si>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</si>
  <si>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</si>
  <si>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</si>
  <si>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</si>
  <si>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</si>
  <si>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</si>
  <si>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</si>
  <si>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</si>
  <si>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</si>
  <si>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</si>
  <si>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</si>
  <si>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</si>
  <si>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</si>
  <si>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</si>
  <si>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</si>
  <si>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</si>
  <si>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</si>
  <si>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</si>
  <si>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</si>
  <si>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</si>
  <si>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</si>
  <si>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</si>
  <si>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</si>
  <si>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</si>
  <si>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</si>
  <si>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</si>
  <si>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</si>
  <si>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</si>
  <si>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</si>
  <si>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</si>
  <si>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</si>
  <si>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</si>
  <si>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</si>
  <si>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</si>
  <si>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</si>
  <si>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</si>
  <si>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</si>
  <si>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</si>
  <si>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</si>
  <si>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</si>
  <si>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</si>
  <si>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</si>
  <si>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</si>
  <si>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</si>
  <si>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</si>
  <si>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</si>
  <si>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</si>
  <si>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</si>
  <si>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</si>
  <si>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</si>
  <si>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</si>
  <si>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</si>
  <si>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</si>
  <si>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</si>
  <si>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</si>
  <si>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</si>
  <si>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</si>
  <si>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</si>
  <si>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</si>
  <si>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</si>
  <si>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</si>
  <si>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</si>
  <si>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</si>
  <si>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</si>
  <si>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</si>
  <si>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</si>
  <si>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</si>
  <si>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</si>
  <si>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</si>
  <si>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</si>
  <si>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</si>
  <si>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</si>
  <si>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</si>
  <si>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</si>
  <si>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</si>
  <si>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</si>
  <si>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</si>
  <si>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</si>
  <si>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</si>
  <si>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</si>
  <si>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</si>
  <si>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</si>
  <si>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</si>
  <si>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</si>
  <si>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</si>
  <si>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</si>
  <si>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</si>
  <si>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</si>
  <si>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</si>
  <si>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</si>
  <si>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</si>
  <si>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</si>
  <si>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</si>
  <si>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</si>
  <si>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</si>
  <si>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</si>
  <si>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</si>
  <si>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</si>
  <si>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</si>
  <si>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</si>
  <si>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</si>
  <si>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</si>
  <si>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</si>
  <si>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</si>
  <si>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</si>
  <si>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</si>
  <si>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</si>
  <si>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</si>
  <si>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</si>
  <si>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</si>
  <si>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</si>
  <si>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</si>
  <si>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</si>
  <si>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</si>
  <si>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</si>
  <si>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</si>
  <si>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</si>
  <si>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</si>
  <si>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</si>
  <si>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</si>
  <si>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</si>
  <si>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</si>
  <si>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</si>
  <si>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</si>
  <si>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</si>
  <si>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</si>
  <si>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</si>
  <si>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</si>
  <si>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</si>
  <si>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</si>
  <si>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</si>
  <si>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</si>
  <si>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</si>
  <si>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</si>
  <si>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</si>
  <si>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</si>
  <si>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</si>
  <si>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</si>
  <si>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</si>
  <si>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</si>
  <si>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</si>
  <si>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</si>
  <si>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</si>
  <si>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</si>
  <si>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</si>
  <si>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</si>
  <si>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</si>
  <si>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</si>
  <si>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</si>
  <si>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</si>
  <si>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</si>
  <si>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</si>
  <si>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</si>
  <si>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</si>
  <si>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</si>
  <si>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</si>
  <si>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</si>
  <si>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</si>
  <si>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</si>
  <si>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</si>
  <si>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</si>
  <si>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</si>
  <si>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</si>
  <si>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</si>
  <si>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</si>
  <si>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</si>
  <si>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</si>
  <si>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</si>
  <si>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</si>
  <si>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</si>
  <si>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</si>
  <si>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</si>
  <si>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</si>
  <si>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</si>
  <si>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</si>
  <si>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</si>
  <si>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</si>
  <si>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</si>
  <si>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</si>
  <si>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</si>
  <si>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</si>
  <si>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</si>
  <si>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</si>
  <si>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</si>
  <si>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</si>
  <si>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</si>
  <si>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</si>
  <si>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</si>
  <si>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</si>
  <si>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</si>
  <si>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</si>
  <si>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</si>
  <si>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</si>
  <si>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</si>
  <si>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</si>
  <si>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</si>
  <si>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</si>
  <si>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</si>
  <si>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</si>
  <si>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</si>
  <si>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</si>
  <si>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</si>
  <si>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</si>
  <si>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</si>
  <si>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</si>
  <si>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</si>
  <si>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</si>
  <si>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</si>
  <si>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</si>
  <si>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</si>
  <si>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</si>
  <si>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</si>
  <si>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</si>
  <si>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</si>
  <si>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</si>
  <si>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</si>
  <si>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</si>
  <si>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</si>
  <si>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</si>
  <si>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</si>
  <si>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</si>
  <si>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</si>
  <si>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</si>
  <si>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</si>
  <si>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</si>
  <si>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</si>
  <si>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</si>
  <si>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</si>
  <si>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</si>
  <si>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</si>
  <si>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</si>
  <si>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</si>
  <si>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</si>
  <si>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</si>
  <si>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</si>
  <si>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</si>
  <si>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</si>
  <si>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</si>
  <si>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</si>
  <si>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</si>
  <si>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</si>
  <si>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</si>
  <si>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</si>
  <si>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</si>
  <si>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</si>
  <si>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</si>
  <si>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</si>
  <si>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</si>
  <si>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</si>
  <si>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</si>
  <si>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</si>
  <si>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</si>
  <si>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</si>
  <si>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</si>
  <si>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</si>
  <si>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</si>
  <si>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</si>
  <si>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</si>
  <si>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</si>
  <si>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</si>
  <si>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</si>
  <si>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</si>
  <si>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</si>
  <si>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</si>
  <si>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</si>
  <si>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</si>
  <si>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</si>
  <si>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</si>
  <si>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</si>
  <si>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</si>
  <si>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</si>
  <si>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</si>
  <si>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</si>
  <si>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</si>
  <si>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</si>
  <si>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</si>
  <si>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</si>
  <si>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</si>
  <si>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</si>
  <si>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</si>
  <si>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</si>
  <si>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</si>
  <si>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</si>
  <si>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</si>
  <si>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</si>
  <si>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</si>
  <si>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</si>
  <si>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</si>
  <si>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</si>
  <si>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</si>
  <si>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</si>
  <si>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</si>
  <si>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</si>
  <si>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</si>
  <si>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</si>
  <si>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</si>
  <si>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</si>
  <si>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</si>
  <si>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</si>
  <si>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</si>
  <si>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</si>
  <si>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</si>
  <si>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</si>
  <si>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</si>
  <si>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</si>
  <si>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</si>
  <si>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</si>
  <si>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</si>
  <si>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</si>
  <si>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</si>
  <si>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</si>
  <si>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</si>
  <si>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</si>
  <si>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</si>
  <si>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</si>
  <si>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</si>
  <si>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</si>
  <si>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</si>
  <si>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</si>
  <si>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</si>
  <si>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</si>
  <si>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</si>
  <si>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</si>
  <si>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</si>
  <si>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</si>
  <si>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</si>
  <si>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</si>
  <si>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</si>
  <si>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</si>
  <si>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</si>
  <si>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</si>
  <si>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</si>
  <si>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</si>
  <si>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</si>
  <si>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</si>
  <si>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</si>
  <si>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</si>
  <si>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</si>
  <si>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</si>
  <si>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</si>
  <si>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</si>
  <si>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</si>
  <si>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</si>
  <si>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</si>
  <si>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</si>
  <si>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</si>
  <si>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</si>
  <si>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</si>
  <si>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</si>
  <si>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</si>
  <si>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</si>
  <si>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</si>
  <si>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</si>
  <si>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</si>
  <si>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</si>
  <si>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</si>
  <si>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</si>
  <si>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</si>
  <si>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</si>
  <si>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</si>
  <si>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</si>
  <si>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</si>
  <si>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</si>
  <si>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</si>
  <si>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</si>
  <si>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</si>
  <si>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</si>
  <si>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</si>
  <si>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</si>
  <si>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</si>
  <si>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</si>
  <si>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</si>
  <si>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</si>
  <si>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</si>
  <si>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</si>
  <si>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</si>
  <si>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</si>
  <si>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</si>
  <si>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</si>
  <si>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</si>
  <si>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</si>
  <si>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</si>
  <si>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</si>
  <si>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</si>
  <si>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</si>
  <si>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</si>
  <si>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</si>
  <si>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</si>
  <si>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</si>
  <si>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</si>
  <si>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</si>
  <si>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</si>
  <si>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</si>
  <si>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</si>
  <si>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</si>
  <si>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</si>
  <si>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</si>
  <si>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</si>
  <si>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</si>
  <si>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</si>
  <si>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</si>
  <si>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</si>
  <si>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</si>
  <si>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</si>
  <si>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</si>
  <si>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</si>
  <si>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</si>
  <si>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</si>
  <si>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</si>
  <si>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</si>
  <si>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</si>
  <si>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</si>
  <si>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</si>
  <si>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</si>
  <si>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</si>
  <si>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</si>
  <si>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</si>
  <si>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</si>
  <si>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</si>
  <si>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</si>
  <si>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</si>
  <si>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</si>
  <si>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</si>
  <si>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</si>
  <si>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</si>
  <si>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</si>
  <si>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</si>
  <si>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</si>
  <si>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</si>
  <si>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</si>
  <si>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</si>
  <si>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</si>
  <si>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</si>
  <si>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</si>
  <si>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</si>
  <si>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</si>
  <si>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</si>
  <si>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</si>
  <si>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</si>
  <si>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</si>
  <si>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</si>
  <si>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</si>
  <si>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</si>
  <si>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</si>
  <si>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</si>
  <si>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</si>
  <si>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</si>
  <si>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</si>
  <si>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</si>
  <si>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</si>
  <si>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</si>
  <si>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</si>
  <si>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</si>
  <si>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</si>
  <si>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</si>
  <si>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</si>
  <si>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</si>
  <si>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</si>
  <si>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</si>
  <si>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</si>
  <si>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</si>
  <si>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</si>
  <si>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</si>
  <si>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</si>
  <si>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</si>
  <si>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</si>
  <si>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</si>
  <si>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</si>
  <si>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</si>
  <si>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</si>
  <si>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</si>
  <si>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</si>
  <si>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</si>
  <si>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</si>
  <si>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</si>
  <si>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</si>
  <si>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</si>
  <si>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</si>
  <si>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</si>
  <si>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</si>
  <si>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</si>
  <si>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</si>
  <si>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</si>
  <si>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</si>
  <si>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</si>
  <si>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</si>
  <si>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</si>
  <si>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</si>
  <si>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</si>
  <si>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</si>
  <si>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</si>
  <si>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</si>
  <si>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</si>
  <si>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</si>
  <si>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</si>
  <si>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</si>
  <si>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</si>
  <si>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</si>
  <si>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</si>
  <si>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</si>
  <si>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</si>
  <si>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</si>
  <si>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</si>
  <si>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</si>
  <si>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</si>
  <si>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</si>
  <si>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</si>
  <si>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</si>
  <si>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</si>
  <si>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</si>
  <si>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</si>
  <si>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</si>
  <si>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</si>
  <si>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</si>
  <si>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</si>
  <si>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</si>
  <si>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</si>
  <si>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</si>
  <si>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</si>
  <si>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</si>
  <si>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</si>
  <si>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</si>
  <si>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</si>
  <si>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</si>
  <si>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</si>
  <si>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</si>
  <si>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</si>
  <si>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</si>
  <si>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</si>
  <si>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</si>
  <si>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</si>
  <si>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</si>
  <si>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</si>
  <si>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</si>
  <si>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</si>
  <si>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</si>
  <si>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</si>
  <si>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</si>
  <si>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</si>
  <si>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</si>
  <si>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</si>
  <si>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</si>
  <si>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</si>
  <si>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</si>
  <si>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</si>
  <si>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</si>
  <si>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</si>
  <si>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</si>
  <si>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</si>
  <si>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</si>
  <si>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</si>
  <si>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</si>
  <si>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</si>
  <si>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</si>
  <si>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</si>
  <si>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</si>
  <si>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</si>
  <si>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</si>
  <si>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</si>
  <si>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</si>
  <si>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</si>
  <si>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</si>
  <si>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</si>
  <si>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</si>
  <si>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</si>
  <si>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</si>
  <si>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</si>
  <si>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</si>
  <si>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</si>
  <si>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</si>
  <si>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</si>
  <si>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</si>
  <si>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</si>
  <si>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</si>
  <si>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</si>
  <si>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</si>
  <si>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</si>
  <si>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</si>
  <si>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</si>
  <si>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</si>
  <si>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</si>
  <si>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</si>
  <si>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</si>
  <si>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</si>
  <si>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</si>
  <si>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</si>
  <si>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</si>
  <si>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</si>
  <si>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</si>
  <si>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</si>
  <si>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</si>
  <si>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</si>
  <si>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</si>
  <si>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</si>
  <si>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</si>
  <si>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</si>
  <si>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</si>
  <si>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</si>
  <si>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</si>
  <si>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</si>
  <si>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</si>
  <si>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</si>
  <si>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</si>
  <si>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</si>
  <si>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</si>
  <si>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</si>
  <si>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</si>
  <si>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</si>
  <si>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</si>
  <si>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</si>
  <si>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</si>
  <si>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</si>
  <si>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</si>
  <si>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</si>
  <si>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</si>
  <si>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</si>
  <si>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</si>
  <si>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</si>
  <si>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</si>
  <si>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</si>
  <si>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</si>
  <si>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</si>
  <si>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</si>
  <si>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</si>
  <si>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</si>
  <si>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</si>
  <si>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</si>
  <si>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</si>
  <si>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</si>
  <si>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</si>
  <si>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</si>
  <si>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</si>
  <si>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</si>
  <si>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</si>
  <si>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</si>
  <si>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</si>
  <si>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</si>
  <si>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</si>
  <si>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</si>
  <si>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</si>
  <si>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</si>
  <si>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</si>
  <si>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</si>
  <si>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</si>
  <si>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</si>
  <si>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</si>
  <si>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</si>
  <si>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</si>
  <si>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</si>
  <si>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</si>
  <si>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</si>
  <si>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</si>
  <si>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</si>
  <si>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</si>
  <si>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</si>
  <si>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</si>
  <si>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</si>
  <si>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</si>
  <si>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</si>
  <si>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</si>
  <si>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</si>
  <si>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</si>
  <si>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</si>
  <si>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</si>
  <si>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</si>
  <si>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</si>
  <si>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</si>
  <si>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</si>
  <si>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</si>
  <si>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</si>
  <si>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</si>
  <si>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</si>
  <si>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</si>
  <si>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</si>
  <si>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</si>
  <si>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</si>
  <si>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</si>
  <si>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</si>
  <si>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</si>
  <si>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</si>
  <si>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</si>
  <si>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</si>
  <si>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</si>
  <si>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</si>
  <si>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</si>
  <si>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</si>
  <si>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</si>
  <si>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</si>
  <si>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</si>
  <si>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</si>
  <si>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</si>
  <si>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</si>
  <si>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</si>
  <si>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</si>
  <si>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</si>
  <si>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</si>
  <si>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</si>
  <si>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</si>
  <si>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</si>
  <si>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</si>
  <si>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</si>
  <si>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</si>
  <si>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</si>
  <si>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</si>
  <si>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</si>
  <si>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</si>
  <si>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</si>
  <si>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</si>
  <si>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</si>
  <si>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</si>
  <si>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</si>
  <si>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</si>
  <si>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</si>
  <si>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</si>
  <si>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</si>
  <si>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</si>
  <si>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</si>
  <si>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</si>
  <si>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</si>
  <si>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</si>
  <si>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</si>
  <si>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</si>
  <si>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</si>
  <si>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</si>
  <si>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</si>
  <si>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</si>
  <si>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</si>
  <si>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</si>
  <si>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</si>
  <si>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</si>
  <si>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</si>
  <si>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</si>
  <si>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</si>
  <si>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</si>
  <si>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</si>
  <si>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</si>
  <si>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</si>
  <si>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</si>
  <si>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</si>
  <si>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</si>
  <si>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</si>
  <si>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</si>
  <si>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</si>
  <si>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</si>
  <si>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</si>
  <si>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</si>
  <si>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</si>
  <si>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</si>
  <si>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</si>
  <si>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</si>
  <si>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</si>
  <si>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</si>
  <si>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</si>
  <si>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</si>
  <si>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</si>
  <si>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</si>
  <si>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</si>
  <si>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</si>
  <si>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</si>
  <si>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</si>
  <si>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</si>
  <si>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</si>
  <si>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</si>
  <si>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</si>
  <si>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</si>
  <si>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</si>
  <si>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</si>
  <si>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</si>
  <si>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</si>
  <si>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</si>
  <si>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</si>
  <si>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</si>
  <si>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</si>
  <si>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</si>
  <si>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</si>
  <si>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</si>
  <si>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</si>
  <si>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</si>
  <si>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</si>
  <si>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</si>
  <si>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</si>
  <si>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</si>
  <si>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</si>
  <si>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</si>
  <si>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</si>
  <si>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</si>
  <si>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</si>
  <si>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</si>
  <si>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</si>
  <si>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</si>
  <si>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</si>
  <si>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</si>
  <si>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</si>
  <si>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</si>
  <si>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</si>
  <si>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</si>
  <si>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</si>
  <si>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</si>
  <si>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</si>
  <si>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</si>
  <si>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</si>
  <si>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</si>
  <si>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</si>
  <si>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</si>
  <si>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</si>
  <si>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</si>
  <si>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</si>
  <si>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</si>
  <si>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</si>
  <si>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</si>
  <si>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</si>
  <si>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</si>
  <si>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</si>
  <si>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</si>
  <si>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</si>
  <si>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</si>
  <si>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</si>
  <si>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</si>
  <si>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</si>
  <si>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</si>
  <si>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</si>
  <si>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</si>
  <si>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</si>
  <si>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</si>
  <si>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</si>
  <si>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</si>
  <si>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</si>
  <si>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</si>
  <si>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</si>
  <si>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</si>
  <si>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</si>
  <si>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</si>
  <si>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</si>
  <si>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</si>
  <si>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</si>
  <si>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</si>
  <si>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</si>
  <si>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</si>
  <si>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</si>
  <si>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</si>
  <si>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</si>
  <si>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</si>
  <si>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</si>
  <si>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</si>
  <si>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</si>
  <si>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</si>
  <si>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</si>
  <si>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</si>
  <si>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</si>
  <si>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</si>
  <si>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</si>
  <si>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</si>
  <si>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</si>
  <si>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</si>
  <si>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</si>
  <si>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</si>
  <si>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</si>
  <si>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</si>
  <si>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</si>
  <si>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</si>
  <si>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</si>
  <si>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</si>
  <si>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</si>
  <si>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</si>
  <si>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</si>
  <si>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</si>
  <si>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</si>
  <si>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</si>
  <si>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</si>
  <si>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</si>
  <si>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</si>
  <si>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</si>
  <si>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</si>
  <si>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</si>
  <si>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</si>
  <si>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</si>
  <si>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</si>
  <si>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</si>
  <si>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</si>
  <si>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</si>
  <si>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</si>
  <si>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</si>
  <si>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</si>
  <si>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</si>
  <si>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</si>
  <si>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</si>
  <si>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</si>
  <si>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</si>
  <si>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</si>
  <si>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</si>
  <si>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</si>
  <si>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</si>
  <si>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</si>
  <si>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</si>
  <si>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</si>
  <si>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</si>
  <si>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</si>
  <si>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</si>
  <si>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</si>
  <si>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</si>
  <si>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</si>
  <si>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</si>
  <si>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</si>
  <si>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</si>
  <si>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</si>
  <si>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</si>
  <si>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</si>
  <si>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</si>
  <si>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</si>
  <si>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</si>
  <si>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</si>
  <si>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</si>
  <si>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</si>
  <si>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</si>
  <si>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</si>
  <si>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</si>
  <si>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</si>
  <si>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</si>
  <si>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</si>
  <si>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</si>
  <si>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</si>
  <si>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</si>
  <si>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</si>
  <si>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</si>
  <si>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</si>
  <si>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</si>
  <si>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</si>
  <si>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</si>
  <si>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</si>
  <si>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</si>
  <si>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</si>
  <si>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</si>
  <si>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</si>
  <si>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</si>
  <si>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</si>
  <si>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</si>
  <si>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</si>
  <si>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</si>
  <si>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</si>
  <si>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</si>
  <si>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</si>
  <si>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</si>
  <si>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</si>
  <si>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</si>
  <si>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</si>
  <si>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</si>
  <si>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</si>
  <si>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</si>
  <si>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</si>
  <si>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</si>
  <si>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</si>
  <si>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</si>
  <si>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</si>
  <si>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</si>
  <si>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</si>
  <si>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</si>
  <si>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</si>
  <si>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</si>
  <si>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</si>
  <si>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</si>
  <si>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</si>
  <si>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</si>
  <si>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</si>
  <si>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</si>
  <si>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</si>
  <si>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</si>
  <si>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</si>
  <si>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</si>
  <si>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</si>
  <si>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</si>
  <si>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</si>
  <si>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</si>
  <si>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</si>
  <si>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</si>
  <si>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</si>
  <si>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</si>
  <si>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</si>
  <si>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</si>
  <si>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</si>
  <si>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</si>
  <si>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</si>
  <si>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</si>
  <si>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</si>
  <si>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</si>
  <si>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</si>
  <si>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</si>
  <si>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</si>
  <si>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</si>
  <si>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</si>
  <si>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</si>
  <si>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</si>
  <si>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</si>
  <si>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</si>
  <si>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</si>
  <si>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</si>
  <si>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</si>
  <si>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</si>
  <si>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</si>
  <si>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</si>
  <si>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</si>
  <si>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</si>
  <si>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</si>
  <si>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</si>
  <si>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</si>
  <si>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</si>
  <si>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</si>
  <si>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</si>
  <si>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</si>
  <si>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</si>
  <si>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</si>
  <si>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</si>
  <si>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</si>
  <si>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</si>
  <si>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</si>
  <si>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</si>
  <si>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</si>
  <si>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</si>
  <si>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</si>
  <si>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</si>
  <si>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</si>
  <si>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</si>
  <si>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</si>
  <si>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</si>
  <si>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</si>
  <si>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</si>
  <si>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</si>
  <si>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</si>
  <si>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</si>
  <si>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</si>
  <si>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</si>
  <si>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</si>
  <si>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</si>
  <si>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</si>
  <si>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</si>
  <si>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</si>
  <si>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</si>
  <si>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</si>
  <si>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</si>
  <si>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</si>
  <si>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</si>
  <si>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</si>
  <si>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</si>
  <si>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</si>
  <si>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</si>
  <si>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</si>
  <si>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</si>
  <si>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</si>
  <si>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</si>
  <si>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</si>
  <si>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</si>
  <si>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</si>
  <si>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</si>
  <si>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</si>
  <si>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</si>
  <si>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</si>
  <si>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</si>
  <si>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</si>
  <si>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</si>
  <si>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</si>
  <si>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</si>
  <si>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</si>
  <si>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</si>
  <si>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</si>
  <si>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</si>
  <si>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</si>
  <si>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</si>
  <si>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</si>
  <si>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</si>
  <si>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</si>
  <si>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</si>
  <si>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</si>
  <si>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</si>
  <si>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</si>
  <si>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</si>
  <si>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</si>
  <si>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</si>
  <si>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</si>
  <si>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</si>
  <si>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</si>
  <si>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</si>
  <si>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</si>
  <si>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</si>
  <si>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</si>
  <si>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</si>
  <si>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</si>
  <si>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</si>
  <si>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</si>
  <si>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</si>
  <si>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</si>
  <si>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</si>
  <si>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</si>
  <si>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</si>
  <si>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</si>
  <si>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</si>
  <si>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</si>
  <si>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</si>
  <si>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</si>
  <si>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</si>
  <si>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</si>
  <si>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</si>
  <si>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</si>
  <si>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</si>
  <si>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</si>
  <si>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</si>
  <si>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</si>
  <si>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</si>
  <si>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</si>
  <si>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</si>
  <si>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</si>
  <si>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</si>
  <si>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</si>
  <si>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</si>
  <si>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</si>
  <si>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</si>
  <si>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</si>
  <si>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</si>
  <si>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</si>
  <si>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</si>
  <si>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</si>
  <si>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</si>
  <si>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</si>
  <si>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</si>
  <si>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</si>
  <si>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</si>
  <si>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</si>
  <si>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</si>
  <si>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</si>
  <si>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</si>
  <si>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</si>
  <si>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</si>
  <si>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</si>
  <si>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</si>
  <si>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</si>
  <si>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</si>
  <si>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</si>
  <si>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</si>
  <si>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</si>
  <si>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</si>
  <si>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</si>
  <si>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</si>
  <si>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</si>
  <si>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</si>
  <si>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</si>
  <si>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</si>
  <si>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</si>
  <si>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</si>
  <si>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</si>
  <si>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</si>
  <si>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</si>
  <si>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</si>
  <si>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</si>
  <si>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</si>
  <si>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</si>
  <si>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</si>
  <si>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</si>
  <si>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</si>
  <si>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</si>
  <si>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</si>
  <si>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</si>
  <si>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</si>
  <si>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</si>
  <si>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</si>
  <si>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</si>
  <si>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</si>
  <si>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</si>
  <si>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</si>
  <si>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</si>
  <si>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</si>
  <si>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</si>
  <si>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</si>
  <si>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</si>
  <si>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</si>
  <si>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</si>
  <si>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</si>
  <si>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</si>
  <si>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</si>
  <si>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</si>
  <si>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</si>
  <si>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</si>
  <si>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</si>
  <si>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</si>
  <si>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</si>
  <si>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</si>
  <si>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</si>
  <si>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</si>
  <si>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</si>
  <si>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</si>
  <si>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</si>
  <si>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</si>
  <si>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</si>
  <si>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</si>
  <si>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</si>
  <si>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</si>
  <si>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</si>
  <si>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</si>
  <si>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</si>
  <si>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</si>
  <si>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</si>
  <si>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</si>
  <si>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</si>
  <si>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</si>
  <si>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</si>
  <si>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</si>
  <si>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</si>
  <si>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</si>
  <si>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</si>
  <si>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</si>
  <si>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</si>
  <si>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</si>
  <si>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</si>
  <si>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</si>
  <si>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</si>
  <si>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</si>
  <si>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</si>
  <si>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</si>
  <si>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</si>
  <si>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</si>
  <si>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</si>
  <si>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</si>
  <si>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</si>
  <si>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</si>
  <si>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</si>
  <si>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</si>
  <si>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</si>
  <si>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</si>
  <si>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</si>
  <si>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</si>
  <si>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</si>
  <si>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</si>
  <si>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</si>
  <si>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</si>
  <si>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</si>
  <si>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</si>
  <si>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</si>
  <si>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</si>
  <si>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</si>
  <si>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</si>
  <si>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</si>
  <si>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</si>
  <si>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</si>
  <si>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</si>
  <si>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</si>
  <si>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</si>
  <si>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</si>
  <si>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</si>
  <si>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</si>
  <si>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</si>
  <si>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</si>
  <si>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</si>
  <si>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</si>
  <si>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</si>
  <si>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</si>
  <si>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</si>
  <si>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</si>
  <si>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</si>
  <si>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</si>
  <si>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</si>
  <si>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</si>
  <si>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</si>
  <si>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</si>
  <si>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</si>
  <si>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</si>
  <si>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</si>
  <si>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</si>
  <si>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</si>
  <si>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</si>
  <si>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</si>
  <si>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</si>
  <si>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</si>
  <si>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</si>
  <si>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</si>
  <si>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</si>
  <si>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</si>
  <si>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</si>
  <si>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</si>
  <si>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</si>
  <si>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</si>
  <si>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</si>
  <si>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</si>
  <si>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</si>
  <si>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</si>
  <si>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</si>
  <si>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</si>
  <si>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</si>
  <si>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</si>
  <si>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</si>
  <si>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</si>
  <si>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</si>
  <si>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</si>
  <si>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</si>
  <si>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</si>
  <si>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</si>
  <si>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</si>
  <si>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</si>
  <si>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</si>
  <si>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</si>
  <si>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</si>
  <si>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</si>
  <si>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</si>
  <si>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</si>
  <si>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</si>
  <si>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</si>
  <si>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</si>
  <si>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</si>
  <si>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</si>
  <si>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</si>
  <si>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</si>
  <si>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</si>
  <si>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</si>
  <si>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</si>
  <si>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</si>
  <si>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</si>
  <si>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</si>
  <si>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</si>
  <si>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</si>
  <si>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</si>
  <si>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</si>
  <si>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</si>
  <si>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</si>
  <si>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</si>
  <si>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</si>
  <si>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</si>
  <si>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</si>
  <si>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</si>
  <si>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</si>
  <si>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</si>
  <si>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</si>
  <si>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</si>
  <si>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</si>
  <si>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</si>
  <si>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</si>
  <si>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</si>
  <si>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</si>
  <si>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</si>
  <si>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</si>
  <si>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</si>
  <si>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</si>
  <si>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</si>
  <si>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</si>
  <si>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</si>
  <si>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</si>
  <si>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</si>
  <si>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</si>
  <si>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</si>
  <si>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</si>
  <si>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</si>
  <si>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</si>
  <si>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</si>
  <si>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</si>
  <si>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</si>
  <si>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</si>
  <si>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</si>
  <si>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</si>
  <si>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</si>
  <si>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</si>
  <si>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</si>
  <si>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</si>
  <si>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</si>
  <si>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</si>
  <si>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</si>
  <si>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</si>
  <si>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</si>
  <si>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</si>
  <si>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</si>
  <si>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</si>
  <si>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</si>
  <si>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</si>
  <si>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</si>
  <si>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</si>
  <si>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</si>
  <si>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</si>
  <si>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</si>
  <si>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</si>
  <si>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</si>
  <si>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</si>
  <si>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</si>
  <si>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</si>
  <si>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</si>
  <si>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</si>
  <si>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</si>
  <si>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</si>
  <si>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</si>
  <si>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</si>
  <si>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</si>
  <si>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</si>
  <si>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</si>
  <si>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</si>
  <si>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</si>
  <si>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</si>
  <si>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</si>
  <si>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</si>
  <si>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</si>
  <si>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</si>
  <si>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</si>
  <si>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</si>
  <si>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</si>
  <si>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</si>
  <si>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</si>
  <si>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</si>
  <si>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</si>
  <si>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</si>
  <si>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</si>
  <si>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</si>
  <si>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</si>
  <si>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</si>
  <si>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</si>
  <si>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</si>
  <si>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</si>
  <si>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</si>
  <si>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</si>
  <si>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</si>
  <si>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</si>
  <si>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</si>
  <si>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</si>
  <si>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</si>
  <si>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</si>
  <si>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</si>
  <si>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</si>
  <si>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</si>
  <si>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</si>
  <si>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</si>
  <si>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</si>
  <si>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</si>
  <si>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</si>
  <si>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</si>
  <si>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</si>
  <si>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</si>
  <si>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</si>
  <si>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</si>
  <si>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</si>
  <si>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</si>
  <si>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</si>
  <si>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</si>
  <si>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</si>
  <si>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</si>
  <si>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</si>
  <si>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</si>
  <si>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</si>
  <si>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</si>
  <si>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</si>
  <si>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</si>
  <si>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</si>
  <si>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</si>
  <si>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</si>
  <si>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</si>
  <si>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</si>
  <si>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</si>
  <si>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</si>
  <si>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</si>
  <si>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</si>
  <si>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</si>
  <si>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</si>
  <si>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</si>
  <si>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</si>
  <si>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</si>
  <si>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</si>
  <si>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</si>
  <si>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</si>
  <si>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</si>
  <si>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</si>
  <si>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</si>
  <si>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</si>
  <si>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</si>
  <si>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</si>
  <si>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</si>
  <si>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</si>
  <si>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</si>
  <si>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</si>
  <si>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</si>
  <si>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</si>
  <si>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</si>
  <si>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</si>
  <si>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</si>
  <si>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</si>
  <si>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</si>
  <si>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</si>
  <si>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</si>
  <si>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</si>
  <si>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</si>
  <si>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</si>
  <si>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</si>
  <si>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</si>
  <si>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</si>
  <si>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</si>
  <si>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</si>
  <si>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</si>
  <si>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</si>
  <si>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</si>
  <si>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</si>
  <si>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</si>
  <si>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</si>
  <si>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</si>
  <si>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</si>
  <si>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</si>
  <si>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</si>
  <si>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</si>
  <si>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</si>
  <si>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</si>
  <si>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</si>
  <si>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</si>
  <si>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</si>
  <si>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</si>
  <si>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</si>
  <si>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</si>
  <si>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</si>
  <si>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</si>
  <si>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</si>
  <si>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</si>
  <si>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</si>
  <si>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</si>
  <si>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</si>
  <si>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</si>
  <si>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</si>
  <si>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</si>
  <si>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</si>
  <si>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</si>
  <si>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</si>
  <si>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</si>
  <si>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</si>
  <si>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</si>
  <si>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</si>
  <si>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</si>
  <si>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</si>
  <si>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</si>
  <si>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</si>
  <si>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</si>
  <si>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</si>
  <si>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</si>
  <si>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</si>
  <si>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</si>
  <si>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</si>
  <si>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</si>
  <si>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</si>
  <si>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</si>
  <si>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</si>
  <si>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</si>
  <si>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</si>
  <si>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</si>
  <si>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</si>
  <si>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</si>
  <si>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</si>
  <si>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</si>
  <si>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</si>
  <si>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</si>
  <si>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</si>
  <si>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</si>
  <si>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</si>
  <si>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</si>
  <si>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</si>
  <si>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</si>
  <si>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</si>
  <si>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</si>
  <si>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</si>
  <si>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</si>
  <si>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</si>
  <si>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</si>
  <si>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</si>
  <si>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</si>
  <si>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</si>
  <si>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</si>
  <si>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</si>
  <si>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</si>
  <si>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</si>
  <si>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</si>
  <si>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</si>
  <si>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</si>
  <si>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</si>
  <si>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</si>
  <si>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</si>
  <si>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</si>
  <si>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</si>
  <si>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</si>
  <si>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</si>
  <si>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</si>
  <si>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</si>
  <si>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</si>
  <si>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</si>
  <si>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</si>
  <si>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</si>
  <si>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</si>
  <si>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</si>
  <si>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</si>
  <si>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</si>
  <si>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</si>
  <si>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</si>
  <si>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</si>
  <si>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</si>
  <si>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</si>
  <si>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</si>
  <si>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</si>
  <si>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</si>
  <si>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</si>
  <si>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</si>
  <si>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</si>
  <si>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</si>
  <si>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</si>
  <si>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</si>
  <si>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</si>
  <si>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</si>
  <si>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</si>
  <si>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</si>
  <si>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</si>
  <si>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</si>
  <si>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</si>
  <si>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</si>
  <si>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</si>
  <si>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</si>
  <si>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</si>
  <si>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</si>
  <si>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</si>
  <si>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</si>
  <si>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</si>
  <si>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</si>
  <si>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</si>
  <si>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</si>
  <si>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</si>
  <si>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</si>
  <si>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</si>
  <si>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</si>
  <si>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</si>
  <si>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</si>
  <si>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</si>
  <si>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</si>
  <si>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</si>
  <si>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</si>
  <si>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</si>
  <si>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</si>
  <si>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</si>
  <si>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</si>
  <si>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</si>
  <si>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</si>
  <si>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</si>
  <si>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</si>
  <si>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</si>
  <si>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</si>
  <si>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</si>
  <si>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</si>
  <si>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</si>
  <si>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</si>
  <si>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</si>
  <si>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</si>
  <si>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</si>
  <si>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</si>
  <si>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</si>
  <si>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</si>
  <si>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</si>
  <si>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</si>
  <si>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</si>
  <si>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</si>
  <si>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</si>
  <si>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</si>
  <si>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</si>
  <si>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</si>
  <si>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</si>
  <si>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</si>
  <si>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</si>
  <si>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</si>
  <si>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</si>
  <si>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</si>
  <si>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</si>
  <si>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</si>
  <si>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</si>
  <si>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</si>
  <si>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</si>
  <si>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</si>
  <si>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</si>
  <si>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</si>
  <si>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</si>
  <si>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</si>
  <si>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</si>
  <si>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</si>
  <si>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</si>
  <si>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</si>
  <si>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</si>
  <si>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</si>
  <si>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</si>
  <si>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</si>
  <si>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</si>
  <si>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</si>
  <si>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</si>
  <si>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</si>
  <si>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</si>
  <si>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</si>
  <si>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</si>
  <si>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</si>
  <si>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</si>
  <si>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</si>
  <si>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</si>
  <si>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</si>
  <si>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</si>
  <si>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</si>
  <si>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</si>
  <si>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</si>
  <si>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</si>
  <si>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</si>
  <si>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</si>
  <si>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</si>
  <si>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</si>
  <si>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</si>
  <si>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</si>
  <si>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</si>
  <si>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</si>
  <si>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</si>
  <si>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</si>
  <si>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</si>
  <si>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</si>
  <si>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</si>
  <si>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</si>
  <si>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</si>
  <si>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</si>
  <si>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</si>
  <si>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</si>
  <si>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</si>
  <si>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</si>
  <si>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</si>
  <si>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</si>
  <si>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</si>
  <si>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</si>
  <si>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</si>
  <si>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</si>
  <si>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</si>
  <si>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</si>
  <si>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</si>
  <si>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</si>
  <si>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</si>
  <si>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</si>
  <si>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</si>
  <si>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</si>
  <si>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</si>
  <si>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</si>
  <si>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</si>
  <si>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</si>
  <si>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</si>
  <si>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</si>
  <si>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</si>
  <si>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</si>
  <si>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</si>
  <si>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</si>
  <si>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</si>
  <si>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</si>
  <si>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</si>
  <si>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</si>
  <si>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</si>
  <si>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</si>
  <si>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</si>
  <si>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</si>
  <si>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</si>
  <si>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</si>
  <si>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</si>
  <si>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</si>
  <si>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</si>
  <si>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</si>
  <si>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</si>
  <si>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</si>
  <si>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</si>
  <si>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</si>
  <si>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</si>
  <si>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</si>
  <si>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</si>
  <si>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</si>
  <si>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</si>
  <si>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</si>
  <si>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</si>
  <si>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</si>
  <si>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</si>
  <si>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</si>
  <si>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</si>
  <si>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</si>
  <si>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</si>
  <si>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</si>
  <si>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</si>
  <si>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</si>
  <si>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</si>
  <si>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</si>
  <si>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</si>
  <si>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</si>
  <si>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</si>
  <si>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</si>
  <si>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</si>
  <si>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</si>
  <si>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</si>
  <si>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</si>
  <si>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</si>
  <si>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</si>
  <si>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</si>
  <si>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</si>
  <si>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</si>
  <si>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</si>
  <si>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</si>
  <si>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</si>
  <si>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</si>
  <si>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</si>
  <si>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</si>
  <si>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</si>
  <si>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</si>
  <si>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</si>
  <si>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</si>
  <si>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</si>
  <si>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</si>
  <si>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</si>
  <si>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</si>
  <si>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</si>
  <si>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</si>
  <si>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</si>
  <si>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</si>
  <si>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</si>
  <si>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</si>
  <si>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</si>
  <si>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</si>
  <si>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</si>
  <si>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</si>
  <si>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</si>
  <si>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</si>
  <si>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</si>
  <si>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</si>
  <si>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</si>
  <si>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</si>
  <si>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</si>
  <si>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</si>
  <si>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</si>
  <si>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</si>
  <si>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</si>
  <si>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</si>
  <si>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</si>
  <si>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</si>
  <si>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</si>
  <si>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</si>
  <si>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</si>
  <si>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</si>
  <si>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</si>
  <si>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</si>
  <si>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</si>
  <si>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</si>
  <si>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</si>
  <si>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</si>
  <si>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</si>
  <si>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</si>
  <si>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</si>
  <si>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</si>
  <si>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</si>
  <si>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</si>
  <si>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</si>
  <si>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</si>
  <si>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</si>
  <si>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</si>
  <si>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</si>
  <si>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</si>
  <si>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</si>
  <si>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</si>
  <si>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</si>
  <si>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</si>
  <si>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</si>
  <si>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</si>
  <si>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</si>
  <si>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</si>
  <si>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</si>
  <si>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</si>
  <si>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</si>
  <si>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</si>
  <si>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</si>
  <si>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</si>
  <si>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</si>
  <si>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</si>
  <si>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</si>
  <si>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</si>
  <si>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</si>
  <si>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</si>
  <si>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</si>
  <si>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</si>
  <si>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</si>
  <si>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</si>
  <si>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</si>
  <si>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</si>
  <si>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</si>
  <si>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</si>
  <si>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</si>
  <si>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</si>
  <si>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</si>
  <si>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</si>
  <si>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</si>
  <si>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</si>
  <si>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</si>
  <si>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</si>
  <si>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</si>
  <si>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</si>
  <si>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</si>
  <si>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</si>
  <si>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</si>
  <si>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</si>
  <si>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</si>
  <si>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</si>
  <si>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</si>
  <si>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</si>
  <si>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</si>
  <si>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</si>
  <si>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</si>
  <si>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</si>
  <si>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</si>
  <si>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</si>
  <si>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</si>
  <si>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</si>
  <si>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</si>
  <si>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</si>
  <si>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</si>
  <si>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</si>
  <si>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</si>
  <si>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</si>
  <si>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</si>
  <si>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</si>
  <si>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</si>
  <si>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</si>
  <si>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</si>
  <si>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</si>
  <si>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</si>
  <si>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</si>
  <si>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</si>
  <si>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</si>
  <si>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</si>
  <si>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</si>
  <si>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</si>
  <si>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</si>
  <si>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</si>
  <si>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</si>
  <si>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</si>
  <si>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</si>
  <si>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</si>
  <si>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</si>
  <si>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</si>
  <si>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</si>
  <si>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</si>
  <si>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</si>
  <si>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</si>
  <si>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</si>
  <si>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</si>
  <si>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</si>
  <si>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</si>
  <si>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</si>
  <si>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</si>
  <si>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</si>
  <si>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</si>
  <si>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</si>
  <si>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</si>
  <si>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</si>
  <si>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</si>
  <si>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</si>
  <si>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</si>
  <si>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</si>
  <si>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</si>
  <si>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</si>
  <si>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</si>
  <si>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</si>
  <si>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</si>
  <si>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</si>
  <si>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</si>
  <si>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</si>
  <si>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</si>
  <si>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</si>
  <si>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</si>
  <si>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</si>
  <si>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</si>
  <si>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</si>
  <si>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</si>
  <si>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</si>
  <si>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</si>
  <si>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</si>
  <si>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</si>
  <si>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</si>
  <si>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</si>
  <si>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</si>
  <si>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</si>
  <si>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</si>
  <si>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</si>
  <si>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</si>
  <si>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</si>
  <si>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</si>
  <si>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</si>
  <si>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</si>
  <si>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</si>
  <si>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</si>
  <si>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</si>
  <si>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</si>
  <si>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</si>
  <si>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</si>
  <si>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</si>
  <si>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</si>
  <si>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</si>
  <si>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</si>
  <si>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</si>
  <si>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</si>
  <si>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</si>
  <si>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</si>
  <si>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</si>
  <si>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</si>
  <si>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</si>
  <si>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</si>
  <si>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</si>
  <si>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</si>
  <si>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</si>
  <si>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</si>
  <si>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</si>
  <si>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</si>
  <si>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</si>
  <si>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</si>
  <si>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</si>
  <si>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</si>
  <si>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</si>
  <si>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</si>
  <si>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</si>
  <si>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</si>
  <si>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</si>
  <si>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</si>
  <si>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</si>
  <si>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</si>
  <si>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</si>
  <si>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</si>
  <si>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</si>
  <si>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</si>
  <si>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</si>
  <si>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</si>
  <si>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</si>
  <si>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</si>
  <si>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</si>
  <si>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</si>
  <si>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</si>
  <si>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</si>
  <si>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</si>
  <si>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</si>
  <si>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</si>
  <si>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</si>
  <si>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</si>
  <si>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</si>
  <si>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</si>
  <si>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</si>
  <si>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</si>
  <si>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</si>
  <si>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</si>
  <si>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</si>
  <si>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</si>
  <si>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</si>
  <si>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</si>
  <si>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</si>
  <si>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</si>
  <si>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</si>
  <si>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</si>
  <si>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</si>
  <si>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</si>
  <si>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</si>
  <si>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</si>
  <si>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</si>
  <si>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</si>
  <si>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</si>
  <si>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</si>
  <si>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</si>
  <si>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</si>
  <si>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</si>
  <si>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</si>
  <si>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</si>
  <si>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</si>
  <si>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</si>
  <si>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</si>
  <si>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</si>
  <si>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</si>
  <si>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</si>
  <si>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</si>
  <si>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</si>
  <si>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</si>
  <si>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</si>
  <si>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</si>
  <si>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</si>
  <si>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</si>
  <si>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</si>
  <si>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</si>
  <si>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</si>
  <si>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</si>
  <si>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</si>
  <si>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</si>
  <si>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</si>
  <si>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</si>
  <si>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</si>
  <si>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</si>
  <si>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</si>
  <si>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</si>
  <si>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</si>
  <si>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</si>
  <si>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</si>
  <si>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</si>
  <si>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</si>
  <si>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</si>
  <si>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</si>
  <si>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</si>
  <si>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</si>
  <si>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</si>
  <si>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</si>
  <si>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</si>
  <si>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</si>
  <si>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</si>
  <si>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</si>
  <si>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</si>
  <si>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</si>
  <si>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</si>
  <si>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</si>
  <si>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</si>
  <si>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</si>
  <si>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</si>
  <si>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</si>
  <si>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</si>
  <si>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</si>
  <si>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</si>
  <si>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</si>
  <si>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</si>
  <si>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</si>
  <si>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</si>
  <si>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</si>
  <si>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</si>
  <si>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</si>
  <si>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</si>
  <si>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</si>
  <si>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</si>
  <si>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</si>
  <si>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</si>
  <si>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</si>
  <si>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</si>
  <si>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</si>
  <si>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</si>
  <si>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</si>
  <si>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</si>
  <si>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</si>
  <si>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</si>
  <si>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</si>
  <si>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</si>
  <si>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</si>
  <si>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</si>
  <si>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</si>
  <si>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</si>
  <si>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</si>
  <si>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</si>
  <si>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</si>
  <si>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</si>
  <si>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</si>
  <si>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</si>
  <si>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</si>
  <si>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</si>
  <si>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</si>
  <si>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</si>
  <si>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</si>
  <si>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</si>
  <si>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</si>
  <si>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</si>
  <si>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</si>
  <si>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</si>
  <si>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</si>
  <si>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</si>
  <si>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</si>
  <si>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</si>
  <si>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</si>
  <si>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</si>
  <si>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</si>
  <si>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</si>
  <si>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</si>
  <si>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</si>
  <si>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</si>
  <si>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</si>
  <si>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</si>
  <si>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</si>
  <si>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</si>
  <si>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</si>
  <si>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</si>
  <si>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</si>
  <si>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</si>
  <si>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</si>
  <si>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</si>
  <si>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</si>
  <si>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</si>
  <si>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</si>
  <si>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</si>
  <si>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</si>
  <si>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</si>
  <si>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</si>
  <si>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</si>
  <si>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</si>
  <si>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</si>
  <si>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</si>
  <si>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</si>
  <si>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</si>
  <si>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</si>
  <si>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</si>
  <si>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</si>
  <si>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</si>
  <si>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</si>
  <si>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</si>
  <si>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</si>
  <si>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</si>
  <si>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</si>
  <si>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</si>
  <si>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</si>
  <si>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</si>
  <si>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</si>
  <si>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</si>
  <si>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</si>
  <si>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</si>
  <si>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</si>
  <si>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</si>
  <si>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</si>
  <si>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</si>
  <si>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</si>
  <si>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</si>
  <si>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</si>
  <si>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</si>
  <si>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</si>
  <si>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</si>
  <si>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</si>
  <si>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</si>
  <si>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</si>
  <si>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</si>
  <si>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</si>
  <si>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</si>
  <si>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</si>
  <si>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</si>
  <si>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</si>
  <si>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</si>
  <si>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</si>
  <si>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</si>
  <si>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</si>
  <si>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</si>
  <si>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</si>
  <si>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</si>
  <si>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</si>
  <si>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</si>
  <si>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</si>
  <si>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</si>
  <si>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</si>
  <si>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</si>
  <si>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</si>
  <si>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</si>
  <si>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</si>
  <si>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</si>
  <si>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</si>
  <si>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</si>
  <si>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</si>
  <si>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</si>
  <si>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</si>
  <si>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</si>
  <si>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</si>
  <si>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</si>
  <si>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</si>
  <si>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</si>
  <si>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</si>
  <si>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</si>
  <si>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</si>
  <si>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</si>
  <si>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</si>
  <si>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</si>
  <si>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</si>
  <si>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</si>
  <si>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</si>
  <si>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</si>
  <si>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</si>
  <si>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</si>
  <si>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</si>
  <si>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</si>
  <si>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</si>
  <si>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</si>
  <si>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</si>
  <si>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</si>
  <si>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</si>
  <si>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</si>
  <si>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</si>
  <si>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</si>
  <si>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</si>
  <si>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</si>
  <si>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</si>
  <si>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</si>
  <si>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</si>
  <si>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</si>
  <si>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</si>
  <si>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</si>
  <si>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</si>
  <si>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</si>
  <si>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</si>
  <si>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</si>
  <si>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</si>
  <si>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</si>
  <si>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</si>
  <si>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</si>
  <si>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</si>
  <si>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</si>
  <si>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</si>
  <si>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</si>
  <si>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</si>
  <si>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</si>
  <si>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</si>
  <si>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</si>
  <si>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</si>
  <si>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</si>
  <si>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</si>
  <si>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</si>
  <si>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</si>
  <si>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</si>
  <si>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</si>
  <si>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</si>
  <si>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</si>
  <si>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</si>
  <si>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</si>
  <si>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</si>
  <si>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</si>
  <si>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</si>
  <si>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</si>
  <si>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</si>
  <si>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</si>
  <si>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</si>
  <si>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</si>
  <si>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</si>
  <si>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</si>
  <si>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</si>
  <si>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</si>
  <si>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</si>
  <si>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</si>
  <si>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</si>
  <si>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</si>
  <si>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</si>
  <si>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</si>
  <si>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</si>
  <si>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</si>
  <si>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</si>
  <si>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</si>
  <si>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</si>
  <si>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</si>
  <si>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</si>
  <si>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</si>
  <si>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</si>
  <si>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</si>
  <si>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</si>
  <si>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</si>
  <si>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</si>
  <si>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</si>
  <si>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</si>
  <si>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</si>
  <si>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</si>
  <si>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</si>
  <si>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</si>
  <si>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</si>
  <si>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</si>
  <si>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</si>
  <si>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</si>
  <si>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</si>
  <si>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</si>
  <si>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</si>
  <si>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</si>
  <si>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</si>
  <si>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</si>
  <si>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</si>
  <si>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</si>
  <si>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</si>
  <si>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</si>
  <si>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</si>
  <si>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</si>
  <si>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</si>
  <si>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</si>
  <si>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</si>
  <si>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</si>
  <si>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</si>
  <si>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</si>
  <si>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</si>
  <si>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</si>
  <si>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</si>
  <si>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</si>
  <si>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</si>
  <si>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</si>
  <si>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</si>
  <si>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</si>
  <si>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</si>
  <si>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</si>
  <si>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</si>
  <si>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</si>
  <si>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</si>
  <si>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</si>
  <si>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</si>
  <si>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</si>
  <si>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</si>
  <si>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</si>
  <si>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</si>
  <si>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</si>
  <si>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</si>
  <si>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</si>
  <si>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</si>
  <si>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</si>
  <si>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</si>
  <si>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</si>
  <si>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</si>
  <si>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</si>
  <si>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</si>
  <si>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</si>
  <si>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</si>
  <si>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</si>
  <si>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</si>
  <si>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</si>
  <si>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</si>
  <si>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</si>
  <si>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</si>
  <si>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</si>
  <si>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</si>
  <si>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</si>
  <si>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</si>
  <si>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</si>
  <si>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</si>
  <si>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</si>
  <si>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</si>
  <si>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</si>
  <si>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</si>
  <si>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</si>
  <si>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</si>
  <si>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</si>
  <si>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</si>
  <si>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</si>
  <si>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</si>
  <si>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</si>
  <si>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</si>
  <si>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</si>
  <si>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</si>
  <si>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</si>
  <si>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</si>
  <si>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</si>
  <si>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</si>
  <si>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</si>
  <si>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</si>
  <si>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</si>
  <si>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</si>
  <si>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</si>
  <si>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</si>
  <si>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</si>
  <si>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</si>
  <si>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</si>
  <si>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</si>
  <si>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</si>
  <si>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</si>
  <si>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</si>
  <si>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</si>
  <si>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</si>
  <si>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</si>
  <si>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</si>
  <si>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</si>
  <si>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</si>
  <si>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</si>
  <si>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</si>
  <si>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</si>
  <si>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</si>
  <si>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</si>
  <si>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</si>
  <si>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</si>
  <si>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</si>
  <si>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</si>
  <si>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</si>
  <si>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</si>
  <si>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</si>
  <si>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</si>
  <si>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</si>
  <si>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</si>
  <si>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</si>
  <si>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</si>
  <si>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</si>
  <si>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</si>
  <si>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</si>
  <si>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</si>
  <si>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</si>
  <si>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</si>
  <si>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</si>
  <si>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</si>
  <si>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</si>
  <si>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</si>
  <si>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</si>
  <si>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</si>
  <si>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</si>
  <si>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</si>
  <si>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</si>
  <si>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</si>
  <si>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</si>
  <si>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</si>
  <si>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</si>
  <si>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</si>
  <si>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</si>
  <si>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</si>
  <si>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</si>
  <si>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</si>
  <si>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</si>
  <si>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</si>
  <si>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</si>
  <si>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</si>
  <si>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</si>
  <si>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</si>
  <si>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</si>
  <si>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</si>
  <si>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</si>
  <si>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</si>
  <si>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</si>
  <si>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</si>
  <si>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</si>
  <si>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</si>
  <si>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</si>
  <si>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</si>
  <si>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</si>
  <si>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</si>
  <si>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</si>
  <si>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</si>
  <si>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</si>
  <si>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</si>
  <si>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</si>
  <si>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</si>
  <si>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</si>
  <si>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</si>
  <si>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</si>
  <si>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</si>
  <si>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</si>
  <si>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</si>
  <si>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</si>
  <si>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</si>
  <si>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</si>
  <si>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</si>
  <si>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</si>
  <si>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</si>
  <si>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</si>
  <si>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</si>
  <si>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</si>
  <si>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</si>
  <si>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</si>
  <si>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</si>
  <si>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</si>
  <si>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</si>
  <si>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</si>
  <si>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</si>
  <si>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</si>
  <si>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</si>
  <si>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</si>
  <si>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</si>
  <si>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</si>
  <si>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</si>
  <si>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</si>
  <si>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</si>
  <si>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</si>
  <si>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</si>
  <si>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</si>
  <si>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</si>
  <si>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</si>
  <si>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</si>
  <si>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</si>
  <si>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</si>
  <si>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</si>
  <si>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</si>
  <si>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</si>
  <si>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</si>
  <si>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</si>
  <si>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</si>
  <si>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</si>
  <si>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</si>
  <si>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</si>
  <si>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</si>
  <si>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</si>
  <si>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</si>
  <si>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</si>
  <si>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</si>
  <si>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</si>
  <si>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</si>
  <si>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</si>
  <si>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</si>
  <si>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</si>
  <si>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</si>
  <si>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</si>
  <si>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</si>
  <si>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</si>
  <si>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</si>
  <si>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</si>
  <si>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</si>
  <si>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</si>
  <si>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</si>
  <si>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</si>
  <si>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</si>
  <si>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</si>
  <si>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</si>
  <si>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</si>
  <si>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</si>
  <si>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</si>
  <si>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</si>
  <si>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</si>
  <si>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</si>
  <si>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</si>
  <si>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</si>
  <si>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</si>
  <si>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</si>
  <si>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</si>
  <si>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</si>
  <si>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</si>
  <si>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</si>
  <si>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</si>
  <si>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</si>
  <si>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</si>
  <si>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</si>
  <si>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</si>
  <si>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</si>
  <si>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</si>
  <si>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</si>
  <si>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</si>
  <si>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</si>
  <si>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</si>
  <si>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</si>
  <si>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</si>
  <si>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</si>
  <si>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</si>
  <si>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</si>
  <si>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</si>
  <si>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</si>
  <si>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</si>
  <si>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</si>
  <si>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</si>
  <si>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</si>
  <si>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</si>
  <si>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</si>
  <si>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</si>
  <si>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</si>
  <si>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</si>
  <si>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</si>
  <si>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</si>
  <si>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</si>
  <si>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</si>
  <si>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</si>
  <si>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</si>
  <si>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</si>
  <si>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</si>
  <si>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</si>
  <si>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</si>
  <si>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</si>
  <si>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</si>
  <si>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</si>
  <si>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</si>
  <si>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</si>
  <si>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</si>
  <si>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</si>
  <si>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</si>
  <si>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</si>
  <si>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</si>
  <si>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</si>
  <si>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</si>
  <si>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</si>
  <si>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</si>
  <si>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</si>
  <si>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</si>
  <si>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</si>
  <si>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</si>
  <si>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</si>
  <si>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</si>
  <si>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</si>
  <si>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</si>
  <si>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</si>
  <si>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</si>
  <si>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</si>
  <si>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</si>
  <si>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</si>
  <si>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</si>
  <si>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</si>
  <si>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</si>
  <si>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</si>
  <si>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</si>
  <si>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</si>
  <si>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</si>
  <si>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</si>
  <si>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</si>
  <si>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</si>
  <si>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</si>
  <si>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</si>
  <si>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</si>
  <si>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</si>
  <si>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</si>
  <si>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</si>
  <si>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</si>
  <si>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</si>
  <si>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</si>
  <si>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</si>
  <si>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</si>
  <si>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</si>
  <si>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</si>
  <si>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</si>
  <si>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</si>
  <si>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</si>
  <si>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</si>
  <si>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</si>
  <si>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</si>
  <si>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</si>
  <si>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</si>
  <si>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</si>
  <si>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</si>
  <si>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</si>
  <si>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</si>
  <si>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</si>
  <si>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</si>
  <si>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</si>
  <si>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</si>
  <si>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</si>
  <si>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</si>
  <si>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</si>
  <si>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</si>
  <si>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</si>
  <si>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</si>
  <si>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</si>
  <si>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</si>
  <si>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</si>
  <si>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</si>
  <si>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</si>
  <si>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</si>
  <si>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</si>
  <si>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</si>
  <si>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</si>
  <si>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</si>
  <si>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</si>
  <si>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</si>
  <si>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</si>
  <si>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</si>
  <si>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</si>
  <si>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</si>
  <si>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</si>
  <si>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</si>
  <si>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</si>
  <si>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</si>
  <si>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</si>
  <si>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</si>
  <si>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</si>
  <si>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</si>
  <si>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</si>
  <si>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</si>
  <si>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</si>
  <si>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</si>
  <si>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</si>
  <si>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</si>
  <si>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</si>
  <si>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</si>
  <si>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</si>
  <si>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</si>
  <si>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</si>
  <si>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</si>
  <si>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</si>
  <si>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</si>
  <si>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</si>
  <si>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</si>
  <si>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</si>
  <si>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</si>
  <si>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</si>
  <si>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</si>
  <si>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</si>
  <si>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</si>
  <si>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</si>
  <si>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</si>
  <si>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</si>
  <si>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</si>
  <si>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</si>
  <si>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</si>
  <si>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</si>
  <si>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</si>
  <si>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</si>
  <si>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</si>
  <si>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</si>
  <si>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</si>
  <si>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</si>
  <si>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</si>
  <si>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</si>
  <si>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</si>
  <si>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</si>
  <si>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</si>
  <si>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</si>
  <si>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</si>
  <si>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</si>
  <si>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</si>
  <si>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</si>
  <si>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</si>
  <si>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</si>
  <si>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</si>
  <si>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</si>
  <si>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</si>
  <si>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</si>
  <si>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</si>
  <si>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</si>
  <si>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</si>
  <si>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</si>
  <si>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</si>
  <si>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</si>
  <si>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</si>
  <si>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</si>
  <si>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</si>
  <si>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</si>
  <si>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</si>
  <si>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</si>
  <si>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</si>
  <si>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</si>
  <si>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</si>
  <si>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</si>
  <si>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</si>
  <si>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</si>
  <si>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</si>
  <si>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</si>
  <si>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</si>
  <si>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</si>
  <si>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</si>
  <si>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</si>
  <si>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</si>
  <si>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</si>
  <si>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</si>
  <si>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</si>
  <si>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</si>
  <si>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</si>
  <si>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</si>
  <si>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</si>
  <si>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</si>
  <si>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</si>
  <si>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</si>
  <si>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</si>
  <si>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</si>
  <si>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</si>
  <si>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</si>
  <si>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</si>
  <si>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</si>
  <si>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</si>
  <si>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</si>
  <si>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</si>
  <si>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</si>
  <si>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</si>
  <si>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</si>
  <si>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</si>
  <si>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</si>
  <si>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</si>
  <si>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</si>
  <si>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</si>
  <si>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</si>
  <si>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</si>
  <si>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</si>
  <si>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</si>
  <si>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</si>
  <si>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</si>
  <si>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</si>
  <si>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</si>
  <si>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</si>
  <si>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</si>
  <si>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</si>
  <si>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</si>
  <si>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</si>
  <si>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</si>
  <si>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</si>
  <si>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</si>
  <si>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</si>
  <si>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</si>
  <si>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</si>
  <si>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</si>
  <si>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</si>
  <si>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</si>
  <si>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</si>
  <si>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</si>
  <si>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</si>
  <si>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</si>
  <si>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</si>
  <si>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</si>
  <si>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</si>
  <si>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</si>
  <si>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</si>
  <si>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</si>
  <si>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</si>
  <si>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</si>
  <si>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</si>
  <si>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</si>
  <si>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</si>
  <si>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</si>
  <si>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</si>
  <si>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</si>
  <si>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</si>
  <si>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</si>
  <si>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</si>
  <si>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</si>
  <si>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</si>
  <si>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</si>
  <si>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</si>
  <si>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</si>
  <si>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</si>
  <si>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</si>
  <si>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</si>
  <si>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</si>
  <si>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</si>
  <si>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</si>
  <si>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</si>
  <si>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</si>
  <si>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</si>
  <si>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</si>
  <si>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</si>
  <si>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</si>
  <si>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</si>
  <si>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</si>
  <si>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</si>
  <si>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</si>
  <si>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</si>
  <si>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</si>
  <si>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</si>
  <si>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</si>
  <si>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</si>
  <si>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</si>
  <si>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</si>
  <si>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</si>
  <si>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</si>
  <si>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</si>
  <si>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</si>
  <si>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</si>
  <si>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</si>
  <si>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</si>
  <si>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</si>
  <si>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</si>
  <si>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</si>
  <si>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</si>
  <si>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</si>
  <si>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</si>
  <si>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</si>
  <si>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</si>
  <si>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</si>
  <si>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</si>
  <si>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</si>
  <si>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</si>
  <si>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</si>
  <si>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</si>
  <si>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</si>
  <si>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</si>
  <si>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</si>
  <si>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</si>
  <si>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</si>
  <si>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</si>
  <si>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</si>
  <si>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</si>
  <si>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</si>
  <si>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</si>
  <si>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</si>
  <si>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</si>
  <si>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</si>
  <si>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</si>
  <si>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</si>
  <si>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</si>
  <si>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</si>
  <si>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</si>
  <si>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</si>
  <si>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</si>
  <si>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</si>
  <si>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</si>
  <si>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</si>
  <si>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</si>
  <si>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</si>
  <si>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</si>
  <si>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</si>
  <si>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</si>
  <si>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</si>
  <si>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</si>
  <si>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</si>
  <si>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</si>
  <si>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</si>
  <si>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</si>
  <si>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</si>
  <si>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</si>
  <si>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</si>
  <si>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</si>
  <si>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</si>
  <si>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</si>
  <si>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</si>
  <si>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</si>
  <si>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</si>
  <si>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</si>
  <si>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</si>
  <si>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</si>
  <si>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</si>
  <si>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</si>
  <si>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</si>
  <si>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</si>
  <si>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</si>
  <si>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</si>
  <si>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</si>
  <si>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</si>
  <si>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</si>
  <si>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</si>
  <si>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</si>
  <si>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</si>
  <si>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</si>
  <si>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</si>
  <si>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</si>
  <si>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</si>
  <si>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</si>
  <si>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</si>
  <si>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</si>
  <si>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</si>
  <si>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</si>
  <si>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</si>
  <si>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</si>
  <si>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</si>
  <si>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</si>
  <si>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</si>
  <si>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</si>
  <si>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</si>
  <si>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</si>
  <si>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</si>
  <si>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</si>
  <si>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</si>
  <si>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</si>
  <si>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</si>
  <si>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</si>
  <si>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</si>
  <si>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</si>
  <si>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</si>
  <si>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</si>
  <si>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</si>
  <si>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</si>
  <si>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</si>
  <si>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</si>
  <si>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</si>
  <si>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</si>
  <si>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</si>
  <si>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</si>
  <si>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</si>
  <si>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</si>
  <si>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</si>
  <si>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</si>
  <si>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</si>
  <si>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</si>
  <si>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</si>
  <si>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</si>
  <si>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</si>
  <si>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</si>
  <si>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</si>
  <si>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</si>
  <si>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</si>
  <si>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</si>
  <si>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</si>
  <si>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</si>
  <si>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</si>
  <si>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</si>
  <si>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</si>
  <si>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</si>
  <si>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</si>
  <si>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</si>
  <si>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</si>
  <si>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</si>
  <si>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</si>
  <si>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</si>
  <si>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</si>
  <si>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</si>
  <si>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</si>
  <si>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</si>
  <si>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</si>
  <si>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</si>
  <si>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</si>
  <si>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</si>
  <si>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</si>
  <si>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</si>
  <si>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</si>
  <si>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</si>
  <si>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</si>
  <si>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</si>
  <si>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</si>
  <si>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</si>
  <si>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</si>
  <si>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</si>
  <si>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</si>
  <si>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</si>
  <si>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</si>
  <si>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</si>
  <si>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</si>
  <si>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</si>
  <si>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</si>
  <si>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</si>
  <si>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</si>
  <si>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</si>
  <si>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</si>
  <si>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</si>
  <si>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</si>
  <si>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</si>
  <si>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</si>
  <si>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</si>
  <si>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</si>
  <si>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</si>
  <si>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</si>
  <si>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</si>
  <si>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</si>
  <si>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</si>
  <si>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</si>
  <si>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</si>
  <si>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</si>
  <si>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</si>
  <si>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</si>
  <si>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</si>
  <si>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</si>
  <si>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</si>
  <si>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</si>
  <si>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</si>
  <si>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</si>
  <si>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</si>
  <si>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</si>
  <si>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</si>
  <si>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</si>
  <si>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</si>
  <si>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</si>
  <si>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</si>
  <si>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</si>
  <si>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</si>
  <si>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</si>
  <si>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</si>
  <si>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</si>
  <si>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</si>
  <si>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</si>
  <si>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</si>
  <si>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</si>
  <si>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</si>
  <si>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</si>
  <si>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</si>
  <si>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</si>
  <si>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</si>
  <si>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</si>
  <si>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</si>
  <si>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</si>
  <si>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</si>
  <si>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</si>
  <si>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</si>
  <si>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</si>
  <si>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</si>
  <si>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</si>
  <si>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</si>
  <si>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</si>
  <si>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</si>
  <si>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</si>
  <si>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</si>
  <si>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</si>
  <si>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</si>
  <si>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</si>
  <si>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</si>
  <si>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</si>
  <si>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</si>
  <si>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</si>
  <si>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</si>
  <si>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</si>
  <si>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</si>
  <si>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</si>
  <si>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</si>
  <si>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</si>
  <si>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</si>
  <si>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</si>
  <si>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</si>
  <si>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</si>
  <si>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</si>
  <si>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</si>
  <si>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</si>
  <si>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</si>
  <si>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</si>
  <si>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</si>
  <si>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</si>
  <si>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</si>
  <si>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</si>
  <si>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</si>
  <si>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</si>
  <si>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</si>
  <si>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</si>
  <si>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</si>
  <si>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</si>
  <si>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</si>
  <si>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</si>
  <si>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</si>
  <si>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</si>
  <si>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</si>
  <si>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</si>
  <si>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</si>
  <si>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</si>
  <si>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</si>
  <si>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</si>
  <si>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</si>
  <si>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</si>
  <si>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</si>
  <si>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</si>
  <si>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</si>
  <si>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</si>
  <si>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</si>
  <si>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</si>
  <si>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</si>
  <si>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</si>
  <si>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</si>
  <si>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</si>
  <si>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</si>
  <si>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</si>
  <si>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</si>
  <si>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</si>
  <si>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</si>
  <si>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</si>
  <si>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</si>
  <si>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</si>
  <si>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</si>
  <si>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</si>
  <si>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</si>
  <si>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</si>
  <si>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</si>
  <si>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</si>
  <si>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</si>
  <si>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</si>
  <si>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</si>
  <si>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</si>
  <si>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</si>
  <si>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</si>
  <si>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</si>
  <si>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</si>
  <si>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</si>
  <si>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</si>
  <si>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</si>
  <si>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</si>
  <si>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</si>
  <si>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</si>
  <si>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</si>
  <si>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</si>
  <si>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</si>
  <si>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</si>
  <si>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</si>
  <si>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</si>
  <si>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</si>
  <si>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</si>
  <si>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</si>
  <si>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</si>
  <si>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</si>
  <si>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</si>
  <si>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</si>
  <si>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</si>
  <si>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</si>
  <si>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</si>
  <si>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</si>
  <si>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</si>
  <si>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</si>
  <si>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</si>
  <si>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</si>
  <si>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</si>
  <si>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</si>
  <si>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</si>
  <si>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</si>
  <si>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</si>
  <si>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</si>
  <si>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</si>
  <si>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</si>
  <si>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</si>
  <si>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</si>
  <si>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</si>
  <si>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</si>
  <si>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</si>
  <si>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</si>
  <si>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</si>
  <si>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</si>
  <si>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</si>
  <si>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</si>
  <si>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</si>
  <si>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</si>
  <si>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</si>
  <si>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</si>
  <si>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</si>
  <si>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</si>
  <si>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</si>
  <si>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</si>
  <si>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</si>
  <si>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</si>
  <si>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</si>
  <si>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</si>
  <si>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</si>
  <si>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</si>
  <si>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</si>
  <si>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</si>
  <si>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</si>
  <si>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</si>
  <si>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</si>
  <si>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</si>
  <si>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</si>
  <si>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</si>
  <si>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</si>
  <si>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</si>
  <si>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</si>
  <si>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</si>
  <si>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</si>
  <si>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</si>
  <si>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</si>
  <si>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</si>
  <si>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</si>
  <si>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</si>
  <si>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</si>
  <si>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</si>
  <si>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</si>
  <si>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</si>
  <si>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</si>
  <si>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</si>
  <si>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</si>
  <si>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</si>
  <si>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</si>
  <si>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</si>
  <si>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</si>
  <si>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</si>
  <si>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</si>
  <si>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</si>
  <si>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</si>
  <si>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</si>
  <si>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</si>
  <si>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</si>
  <si>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</si>
  <si>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</si>
  <si>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</si>
  <si>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</si>
  <si>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</si>
  <si>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</si>
  <si>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</si>
  <si>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</si>
  <si>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</si>
  <si>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</si>
  <si>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</si>
  <si>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</si>
  <si>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</si>
  <si>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</si>
  <si>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</si>
  <si>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</si>
  <si>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</si>
  <si>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</si>
  <si>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</si>
  <si>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</si>
  <si>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</si>
  <si>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</si>
  <si>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</si>
  <si>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</si>
  <si>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</si>
  <si>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</si>
  <si>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</si>
  <si>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</si>
  <si>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</si>
  <si>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</si>
  <si>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</si>
  <si>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</si>
  <si>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</si>
  <si>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</si>
  <si>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</si>
  <si>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</si>
  <si>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</si>
  <si>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</si>
  <si>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</si>
  <si>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</si>
  <si>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</si>
  <si>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</si>
  <si>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</si>
  <si>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</si>
  <si>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</si>
  <si>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</si>
  <si>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</si>
  <si>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</si>
  <si>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</si>
  <si>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</si>
  <si>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</si>
  <si>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</si>
  <si>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</si>
  <si>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</si>
  <si>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</si>
  <si>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</si>
  <si>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</si>
  <si>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</si>
  <si>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</si>
  <si>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</si>
  <si>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</si>
  <si>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</si>
  <si>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</si>
  <si>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</si>
  <si>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</si>
  <si>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</si>
  <si>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</si>
  <si>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</si>
  <si>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</si>
  <si>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</si>
  <si>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</si>
  <si>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</si>
  <si>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</si>
  <si>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</si>
  <si>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</si>
  <si>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</si>
  <si>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</si>
  <si>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</si>
  <si>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</si>
  <si>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</si>
  <si>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</si>
  <si>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</si>
  <si>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</si>
  <si>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</si>
  <si>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</si>
  <si>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</si>
  <si>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</si>
  <si>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</si>
  <si>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</si>
  <si>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</si>
  <si>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</si>
  <si>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</si>
  <si>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</si>
  <si>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</si>
  <si>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</si>
  <si>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</si>
  <si>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</si>
  <si>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</si>
  <si>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</si>
  <si>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</si>
  <si>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</si>
  <si>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</si>
  <si>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</si>
  <si>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</si>
  <si>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</si>
  <si>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</si>
  <si>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</si>
  <si>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</si>
  <si>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</si>
  <si>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</si>
  <si>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</si>
  <si>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</si>
  <si>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</si>
  <si>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</si>
  <si>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</si>
  <si>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</si>
  <si>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</si>
  <si>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</si>
  <si>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</si>
  <si>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</si>
  <si>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</si>
  <si>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</si>
  <si>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</si>
  <si>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</si>
  <si>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</si>
  <si>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</si>
  <si>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</si>
  <si>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</si>
  <si>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</si>
  <si>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</si>
  <si>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</si>
  <si>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</si>
  <si>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</si>
  <si>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</si>
  <si>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</si>
  <si>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</si>
  <si>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</si>
  <si>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</si>
  <si>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</si>
  <si>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</si>
  <si>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</si>
  <si>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</si>
  <si>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</si>
  <si>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</si>
  <si>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</si>
  <si>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</si>
  <si>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</si>
  <si>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</si>
  <si>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</si>
  <si>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</si>
  <si>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</si>
  <si>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</si>
  <si>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</si>
  <si>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</si>
  <si>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</si>
  <si>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</si>
  <si>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</si>
  <si>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</si>
  <si>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</si>
  <si>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</si>
  <si>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</si>
  <si>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</si>
  <si>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</si>
  <si>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</si>
  <si>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</si>
  <si>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</si>
  <si>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</si>
  <si>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</si>
  <si>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</si>
  <si>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</si>
  <si>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</si>
  <si>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</si>
  <si>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</si>
  <si>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</si>
  <si>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</si>
  <si>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</si>
  <si>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</si>
  <si>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</si>
  <si>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</si>
  <si>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</si>
  <si>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</si>
  <si>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</si>
  <si>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</si>
  <si>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</si>
  <si>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</si>
  <si>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</si>
  <si>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</si>
  <si>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</si>
  <si>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</si>
  <si>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</si>
  <si>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</si>
  <si>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</si>
  <si>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</si>
  <si>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</si>
  <si>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</si>
  <si>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</si>
  <si>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</si>
  <si>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</si>
  <si>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</si>
  <si>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</si>
  <si>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</si>
  <si>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</si>
  <si>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</si>
  <si>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</si>
  <si>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</si>
  <si>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</si>
  <si>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</si>
  <si>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</si>
  <si>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</si>
  <si>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</si>
  <si>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</si>
  <si>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</si>
  <si>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</si>
  <si>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</si>
  <si>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</si>
  <si>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</si>
  <si>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</si>
  <si>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</si>
  <si>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</si>
  <si>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</si>
  <si>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</si>
  <si>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</si>
  <si>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</si>
  <si>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</si>
  <si>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</si>
  <si>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</si>
  <si>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</si>
  <si>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</si>
  <si>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</si>
  <si>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</si>
  <si>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</si>
  <si>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</si>
  <si>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</si>
  <si>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</si>
  <si>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</si>
  <si>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</si>
  <si>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</si>
  <si>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</si>
  <si>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</si>
  <si>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</si>
  <si>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</si>
  <si>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</si>
  <si>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</si>
  <si>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</si>
  <si>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</si>
  <si>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</si>
  <si>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</si>
  <si>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</si>
  <si>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</si>
  <si>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</si>
  <si>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</si>
  <si>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</si>
  <si>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</si>
  <si>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</si>
  <si>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</si>
  <si>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</si>
  <si>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</si>
  <si>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</si>
  <si>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</si>
  <si>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</si>
  <si>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</si>
  <si>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</si>
  <si>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</si>
  <si>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</si>
  <si>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</si>
  <si>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</si>
  <si>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</si>
  <si>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</si>
  <si>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</si>
  <si>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</si>
  <si>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</si>
  <si>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</si>
  <si>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</si>
  <si>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</si>
  <si>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</si>
  <si>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</si>
  <si>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</si>
  <si>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</si>
  <si>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</si>
  <si>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</si>
  <si>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</si>
  <si>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</si>
  <si>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</si>
  <si>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</si>
  <si>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</si>
  <si>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</si>
  <si>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</si>
  <si>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</si>
  <si>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</si>
  <si>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</si>
  <si>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</si>
  <si>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</si>
  <si>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</si>
  <si>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</si>
  <si>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</si>
  <si>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</si>
  <si>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</si>
  <si>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</si>
  <si>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</si>
  <si>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</si>
  <si>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</si>
  <si>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</si>
  <si>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</si>
  <si>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</si>
  <si>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</si>
  <si>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</si>
  <si>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</si>
  <si>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</si>
  <si>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</si>
  <si>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</si>
  <si>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</si>
  <si>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</si>
  <si>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</si>
  <si>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</si>
  <si>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</si>
  <si>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</si>
  <si>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</si>
  <si>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</si>
  <si>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</si>
  <si>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</si>
  <si>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</si>
  <si>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</si>
  <si>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</si>
  <si>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</si>
  <si>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</si>
  <si>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</si>
  <si>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</si>
  <si>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</si>
  <si>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</si>
  <si>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</si>
  <si>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</si>
  <si>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</si>
  <si>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</si>
  <si>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</si>
  <si>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</si>
  <si>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</si>
  <si>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</si>
  <si>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</si>
  <si>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</si>
  <si>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</si>
  <si>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</si>
  <si>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</si>
  <si>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</si>
  <si>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</si>
  <si>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</si>
  <si>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</si>
  <si>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</si>
  <si>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</si>
  <si>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</si>
  <si>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</si>
  <si>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</si>
  <si>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</si>
  <si>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</si>
  <si>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</si>
  <si>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</si>
  <si>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</si>
  <si>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</si>
  <si>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</si>
  <si>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</si>
  <si>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</si>
  <si>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</si>
  <si>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</si>
  <si>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</si>
  <si>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</si>
  <si>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</si>
  <si>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</si>
  <si>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</si>
  <si>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</si>
  <si>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</si>
  <si>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</si>
  <si>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</si>
  <si>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</si>
  <si>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</si>
  <si>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</si>
  <si>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</si>
  <si>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</si>
  <si>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</si>
  <si>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</si>
  <si>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</si>
  <si>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</si>
  <si>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</si>
  <si>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</si>
  <si>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</si>
  <si>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</si>
  <si>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</si>
  <si>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</si>
  <si>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</si>
  <si>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</si>
  <si>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</si>
  <si>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</si>
  <si>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</si>
  <si>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</si>
  <si>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</si>
  <si>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</si>
  <si>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</si>
  <si>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</si>
  <si>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</si>
  <si>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</si>
  <si>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</si>
  <si>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</si>
  <si>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</si>
  <si>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</si>
  <si>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</si>
  <si>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</si>
  <si>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</si>
  <si>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</si>
  <si>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</si>
  <si>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</si>
  <si>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</si>
  <si>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</si>
  <si>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</si>
  <si>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</si>
  <si>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</si>
  <si>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</si>
  <si>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</si>
  <si>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</si>
  <si>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</si>
  <si>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</si>
  <si>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</si>
  <si>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</si>
  <si>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</si>
  <si>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</si>
  <si>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</si>
  <si>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</si>
  <si>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</si>
  <si>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</si>
  <si>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</si>
  <si>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</si>
  <si>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</si>
  <si>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</si>
  <si>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</si>
  <si>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</si>
  <si>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</si>
  <si>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</si>
  <si>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</si>
  <si>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</si>
  <si>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</si>
  <si>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</si>
  <si>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</si>
  <si>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</si>
  <si>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</si>
  <si>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</si>
  <si>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</si>
  <si>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</si>
  <si>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</si>
  <si>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</si>
  <si>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</si>
  <si>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</si>
  <si>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</si>
  <si>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</si>
  <si>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</si>
  <si>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</si>
  <si>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</si>
  <si>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</si>
  <si>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</si>
  <si>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</si>
  <si>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</si>
  <si>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</si>
  <si>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</si>
  <si>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</si>
  <si>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</si>
  <si>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</si>
  <si>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</si>
  <si>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</si>
  <si>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</si>
  <si>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</si>
  <si>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</si>
  <si>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</si>
  <si>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</si>
  <si>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</si>
  <si>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</si>
  <si>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</si>
  <si>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</si>
  <si>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</si>
  <si>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</si>
  <si>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</si>
  <si>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</si>
  <si>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</si>
  <si>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</si>
  <si>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</si>
  <si>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</si>
  <si>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</si>
  <si>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</si>
  <si>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</si>
  <si>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</si>
  <si>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</si>
  <si>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</si>
  <si>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</si>
  <si>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</si>
  <si>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</si>
  <si>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</si>
  <si>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</si>
  <si>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</si>
  <si>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</si>
  <si>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</si>
  <si>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</si>
  <si>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</si>
  <si>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</si>
  <si>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</si>
  <si>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</si>
  <si>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</si>
  <si>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</si>
  <si>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</si>
  <si>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</si>
  <si>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</si>
  <si>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</si>
  <si>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</si>
  <si>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</si>
  <si>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</si>
  <si>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</si>
  <si>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</si>
  <si>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</si>
  <si>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</si>
  <si>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</si>
  <si>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</si>
  <si>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</si>
  <si>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</si>
  <si>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</si>
  <si>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</si>
  <si>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</si>
  <si>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</si>
  <si>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</si>
  <si>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</si>
  <si>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</si>
  <si>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</si>
  <si>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</si>
  <si>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</si>
  <si>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</si>
  <si>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</si>
  <si>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</si>
  <si>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</si>
  <si>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</si>
  <si>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</si>
  <si>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</si>
  <si>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</si>
  <si>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</si>
  <si>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</si>
  <si>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</si>
  <si>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</si>
  <si>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</si>
  <si>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</si>
  <si>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</si>
  <si>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</si>
  <si>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</si>
  <si>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</si>
  <si>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</si>
  <si>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</si>
  <si>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</si>
  <si>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</si>
  <si>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</si>
  <si>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</si>
  <si>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</si>
  <si>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</si>
  <si>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</si>
  <si>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</si>
  <si>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</si>
  <si>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</si>
  <si>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</si>
  <si>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</si>
  <si>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</si>
  <si>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</si>
  <si>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</si>
  <si>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</si>
  <si>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</si>
  <si>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</si>
  <si>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</si>
  <si>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</si>
  <si>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</si>
  <si>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</si>
  <si>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</si>
  <si>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</si>
  <si>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</si>
  <si>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</si>
  <si>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</si>
  <si>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</si>
  <si>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</si>
  <si>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</si>
  <si>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</si>
  <si>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</si>
  <si>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</si>
  <si>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</si>
  <si>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</si>
  <si>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</si>
  <si>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</si>
  <si>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</si>
  <si>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</si>
  <si>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</si>
  <si>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</si>
  <si>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</si>
  <si>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</si>
  <si>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</si>
  <si>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</si>
  <si>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</si>
  <si>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</si>
  <si>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</si>
  <si>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</si>
  <si>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</si>
  <si>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</si>
  <si>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</si>
  <si>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</si>
  <si>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</si>
  <si>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</si>
  <si>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</si>
  <si>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</si>
  <si>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</si>
  <si>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</si>
  <si>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</si>
  <si>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</si>
  <si>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</si>
  <si>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</si>
  <si>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</si>
  <si>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</si>
  <si>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</si>
  <si>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</si>
  <si>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</si>
  <si>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</si>
  <si>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</si>
  <si>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</si>
  <si>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</si>
  <si>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</si>
  <si>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</si>
  <si>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</si>
  <si>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</si>
  <si>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</si>
  <si>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</si>
  <si>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</si>
  <si>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</si>
  <si>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</si>
  <si>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</si>
  <si>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</si>
  <si>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</si>
  <si>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</si>
  <si>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</si>
  <si>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</si>
  <si>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</si>
  <si>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</si>
  <si>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</si>
  <si>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</si>
  <si>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</si>
  <si>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</si>
  <si>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</si>
  <si>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</si>
  <si>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</si>
  <si>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</si>
  <si>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</si>
  <si>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</si>
  <si>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</si>
  <si>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</si>
  <si>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</si>
  <si>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</si>
  <si>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</si>
  <si>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</si>
  <si>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</si>
  <si>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</si>
  <si>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</si>
  <si>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</si>
  <si>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</si>
  <si>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</si>
  <si>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</si>
  <si>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</si>
  <si>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</si>
  <si>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</si>
  <si>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</si>
  <si>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</si>
  <si>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</si>
  <si>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</si>
  <si>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</si>
  <si>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</si>
  <si>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</si>
  <si>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</si>
  <si>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</si>
  <si>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</si>
  <si>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</si>
  <si>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</si>
  <si>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</si>
  <si>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</si>
  <si>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</si>
  <si>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</si>
  <si>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</si>
  <si>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</si>
  <si>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</si>
  <si>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</si>
  <si>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</si>
  <si>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</si>
  <si>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</si>
  <si>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</si>
  <si>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</si>
  <si>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</si>
  <si>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</si>
  <si>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</si>
  <si>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</si>
  <si>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</si>
  <si>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</si>
  <si>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</si>
  <si>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</si>
  <si>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</si>
  <si>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</si>
  <si>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</si>
  <si>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</si>
  <si>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</si>
  <si>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</si>
  <si>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</si>
  <si>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</si>
  <si>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</si>
  <si>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</si>
  <si>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</si>
  <si>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</si>
  <si>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</si>
  <si>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</si>
  <si>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</si>
  <si>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</si>
  <si>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</si>
  <si>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</si>
  <si>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</si>
  <si>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</si>
  <si>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</si>
  <si>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</si>
  <si>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</si>
  <si>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</si>
  <si>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</si>
  <si>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</si>
  <si>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</si>
  <si>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</si>
  <si>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</si>
  <si>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</si>
  <si>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</si>
  <si>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</si>
  <si>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</si>
  <si>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</si>
  <si>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</si>
  <si>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</si>
  <si>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</si>
  <si>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</si>
  <si>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</si>
  <si>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</si>
  <si>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</si>
  <si>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</si>
  <si>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</si>
  <si>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</si>
  <si>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</si>
  <si>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</si>
  <si>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</si>
  <si>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</si>
  <si>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</si>
  <si>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</si>
  <si>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</si>
  <si>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</si>
  <si>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</si>
  <si>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</si>
  <si>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</si>
  <si>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</si>
  <si>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</si>
  <si>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</si>
  <si>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</si>
  <si>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</si>
  <si>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</si>
  <si>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</si>
  <si>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</si>
  <si>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</si>
  <si>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</si>
  <si>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</si>
  <si>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</si>
  <si>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</si>
  <si>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</si>
  <si>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</si>
  <si>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</si>
  <si>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</si>
  <si>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</si>
  <si>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</si>
  <si>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</si>
  <si>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</si>
  <si>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</si>
  <si>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</si>
  <si>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</si>
  <si>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</si>
  <si>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</si>
  <si>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</si>
  <si>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</si>
  <si>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</si>
  <si>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</si>
  <si>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</si>
  <si>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</si>
  <si>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</si>
  <si>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</si>
  <si>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</si>
  <si>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</si>
  <si>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</si>
  <si>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</si>
  <si>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</si>
  <si>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</si>
  <si>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</si>
  <si>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</si>
  <si>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</si>
  <si>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</si>
  <si>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</si>
  <si>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</si>
  <si>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</si>
  <si>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</si>
  <si>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</si>
  <si>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</si>
  <si>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</si>
  <si>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</si>
  <si>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</si>
  <si>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</si>
  <si>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</si>
  <si>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</si>
  <si>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</si>
  <si>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</si>
  <si>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</si>
  <si>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</si>
  <si>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</si>
  <si>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</si>
  <si>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</si>
  <si>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</si>
  <si>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</si>
  <si>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</si>
  <si>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</si>
  <si>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</si>
  <si>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</si>
  <si>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</si>
  <si>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</si>
  <si>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</si>
  <si>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</si>
  <si>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</si>
  <si>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</si>
  <si>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</si>
  <si>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</si>
  <si>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</si>
  <si>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</si>
  <si>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</si>
  <si>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</si>
  <si>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</si>
  <si>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</si>
  <si>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</si>
  <si>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</si>
  <si>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</si>
  <si>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</si>
  <si>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</si>
  <si>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</si>
  <si>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</si>
  <si>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</si>
  <si>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</si>
  <si>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</si>
  <si>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</si>
  <si>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</si>
  <si>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</si>
  <si>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</si>
  <si>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</si>
  <si>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</si>
  <si>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</si>
  <si>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</si>
  <si>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</si>
  <si>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</si>
  <si>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</si>
  <si>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</si>
  <si>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</si>
  <si>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</si>
  <si>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</si>
  <si>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</si>
  <si>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</si>
  <si>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</si>
  <si>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</si>
  <si>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</si>
  <si>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</si>
  <si>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</si>
  <si>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</si>
  <si>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</si>
  <si>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</si>
  <si>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</si>
  <si>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</si>
  <si>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</si>
  <si>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</si>
  <si>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</si>
  <si>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</si>
  <si>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</si>
  <si>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</si>
  <si>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</si>
  <si>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</si>
  <si>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</si>
  <si>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</si>
  <si>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</si>
  <si>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</si>
  <si>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</si>
  <si>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</si>
  <si>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</si>
  <si>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</si>
  <si>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</si>
  <si>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</si>
  <si>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</si>
  <si>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</si>
  <si>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</si>
  <si>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</si>
  <si>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</si>
  <si>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</si>
  <si>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</si>
  <si>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</si>
  <si>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</si>
  <si>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</si>
  <si>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</si>
  <si>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</si>
  <si>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</si>
  <si>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</si>
  <si>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</si>
  <si>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</si>
  <si>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</si>
  <si>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</si>
  <si>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</si>
  <si>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</si>
  <si>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</si>
  <si>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</si>
  <si>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</si>
  <si>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</si>
  <si>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</si>
  <si>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</si>
  <si>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</si>
  <si>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</si>
  <si>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</si>
  <si>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</si>
  <si>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</si>
  <si>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</si>
  <si>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</si>
  <si>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</si>
  <si>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</si>
  <si>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</si>
  <si>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</si>
  <si>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</si>
  <si>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</si>
  <si>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</si>
  <si>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</si>
  <si>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</si>
  <si>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</si>
  <si>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</si>
  <si>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</si>
  <si>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</si>
  <si>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</si>
  <si>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</si>
  <si>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</si>
  <si>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</si>
  <si>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</si>
  <si>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</si>
  <si>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</si>
  <si>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</si>
  <si>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</si>
  <si>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</si>
  <si>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</si>
  <si>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</si>
  <si>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</si>
  <si>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</si>
  <si>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</si>
  <si>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</si>
  <si>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</si>
  <si>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</si>
  <si>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</si>
  <si>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</si>
  <si>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</si>
  <si>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</si>
  <si>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</si>
  <si>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</si>
  <si>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</si>
  <si>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</si>
  <si>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</si>
  <si>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</si>
  <si>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</si>
  <si>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</si>
  <si>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</si>
  <si>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</si>
  <si>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</si>
  <si>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</si>
  <si>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</si>
  <si>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</si>
  <si>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</si>
  <si>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</si>
  <si>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</si>
  <si>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</si>
  <si>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</si>
  <si>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</si>
  <si>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</si>
  <si>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</si>
  <si>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</si>
  <si>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</si>
  <si>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</si>
  <si>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</si>
  <si>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</si>
  <si>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</si>
  <si>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</si>
  <si>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</si>
  <si>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</si>
  <si>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</si>
  <si>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</si>
  <si>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</si>
  <si>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</si>
  <si>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</si>
  <si>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</si>
  <si>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</si>
  <si>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</si>
  <si>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</si>
  <si>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</si>
  <si>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</si>
  <si>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</si>
  <si>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</si>
  <si>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</si>
  <si>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</si>
  <si>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</si>
  <si>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</si>
  <si>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</si>
  <si>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</si>
  <si>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</si>
  <si>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</si>
  <si>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</si>
  <si>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</si>
  <si>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</si>
  <si>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</si>
  <si>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</si>
  <si>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</si>
  <si>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</si>
  <si>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</si>
  <si>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</si>
  <si>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</si>
  <si>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</si>
  <si>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</si>
  <si>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</si>
  <si>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</si>
  <si>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</si>
  <si>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</si>
  <si>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</si>
  <si>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</si>
  <si>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</si>
  <si>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</si>
  <si>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</si>
  <si>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</si>
  <si>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</si>
  <si>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</si>
  <si>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</si>
  <si>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</si>
  <si>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</si>
  <si>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</si>
  <si>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</si>
  <si>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</si>
  <si>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</si>
  <si>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</si>
  <si>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</si>
  <si>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</si>
  <si>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</si>
  <si>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</si>
  <si>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</si>
  <si>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</si>
  <si>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</si>
  <si>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</si>
  <si>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</si>
  <si>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</si>
  <si>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</si>
  <si>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</si>
  <si>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</si>
  <si>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</si>
  <si>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</si>
  <si>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</si>
  <si>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</si>
  <si>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</si>
  <si>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</si>
  <si>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</si>
  <si>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</si>
  <si>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</si>
  <si>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</si>
  <si>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</si>
  <si>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</si>
  <si>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</si>
  <si>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</si>
  <si>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</si>
  <si>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</si>
  <si>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</si>
  <si>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</si>
  <si>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</si>
  <si>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</si>
  <si>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</si>
  <si>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</si>
  <si>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</si>
  <si>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</si>
  <si>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</si>
  <si>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</si>
  <si>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</si>
  <si>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</si>
  <si>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</si>
  <si>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</si>
  <si>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</si>
  <si>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</si>
  <si>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</si>
  <si>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</si>
  <si>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</si>
  <si>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</si>
  <si>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</si>
  <si>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</si>
  <si>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</si>
  <si>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</si>
  <si>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</si>
  <si>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</si>
  <si>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</si>
  <si>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</si>
  <si>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</si>
  <si>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</si>
  <si>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</si>
  <si>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</si>
  <si>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</si>
  <si>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</si>
  <si>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</si>
  <si>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</si>
  <si>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</si>
  <si>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</si>
  <si>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</si>
  <si>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</si>
  <si>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</si>
  <si>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</si>
  <si>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</si>
  <si>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</si>
  <si>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</si>
  <si>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</si>
  <si>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</si>
  <si>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</si>
  <si>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</si>
  <si>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</si>
  <si>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</si>
  <si>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</si>
  <si>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</si>
  <si>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</si>
  <si>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</si>
  <si>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</si>
  <si>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</si>
  <si>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</si>
  <si>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</si>
  <si>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</si>
  <si>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</si>
  <si>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</si>
  <si>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</si>
  <si>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</si>
  <si>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</si>
  <si>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</si>
  <si>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</si>
  <si>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</si>
  <si>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</si>
  <si>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</si>
  <si>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</si>
  <si>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</si>
  <si>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</si>
  <si>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</si>
  <si>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</si>
  <si>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</si>
  <si>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</si>
  <si>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</si>
  <si>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</si>
  <si>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</si>
  <si>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</si>
  <si>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</si>
  <si>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</si>
  <si>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</si>
  <si>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</si>
  <si>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</si>
  <si>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</si>
  <si>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</si>
  <si>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</si>
  <si>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</si>
  <si>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</si>
  <si>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</si>
  <si>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</si>
  <si>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</si>
  <si>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</si>
  <si>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</si>
  <si>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</si>
  <si>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</si>
  <si>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</si>
  <si>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</si>
  <si>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</si>
  <si>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</si>
  <si>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</si>
  <si>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</si>
  <si>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</si>
  <si>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</si>
  <si>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</si>
  <si>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</si>
  <si>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</si>
  <si>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</si>
  <si>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</si>
  <si>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</si>
  <si>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</si>
  <si>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</si>
  <si>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</si>
  <si>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</si>
  <si>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</si>
  <si>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</si>
  <si>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</si>
  <si>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</si>
  <si>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</si>
  <si>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</si>
  <si>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</si>
  <si>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</si>
  <si>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</si>
  <si>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</si>
  <si>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</si>
  <si>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</si>
  <si>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</si>
  <si>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</si>
  <si>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</si>
  <si>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</si>
  <si>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</si>
  <si>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</si>
  <si>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</si>
  <si>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</si>
  <si>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</si>
  <si>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</si>
  <si>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</si>
  <si>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</si>
  <si>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</si>
  <si>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</si>
  <si>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</si>
  <si>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</si>
  <si>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</si>
  <si>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</si>
  <si>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</si>
  <si>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</si>
  <si>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</si>
  <si>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</si>
  <si>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</si>
  <si>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</si>
  <si>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</si>
  <si>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</si>
  <si>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</si>
  <si>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</si>
  <si>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</si>
  <si>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</si>
  <si>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</si>
  <si>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</si>
  <si>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</si>
  <si>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</si>
  <si>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</si>
  <si>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</si>
  <si>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</si>
  <si>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</si>
  <si>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</si>
  <si>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</si>
  <si>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</si>
  <si>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</si>
  <si>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</si>
  <si>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</si>
  <si>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</si>
  <si>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</si>
  <si>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</si>
  <si>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</si>
  <si>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</si>
  <si>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</si>
  <si>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</si>
  <si>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</si>
  <si>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</si>
  <si>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</si>
  <si>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</si>
  <si>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</si>
  <si>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</si>
  <si>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</si>
  <si>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</si>
  <si>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</si>
  <si>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</si>
  <si>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</si>
  <si>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</si>
  <si>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</si>
  <si>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</si>
  <si>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</si>
  <si>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</si>
  <si>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</si>
  <si>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</si>
  <si>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</si>
  <si>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</si>
  <si>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</si>
  <si>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</si>
  <si>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</si>
  <si>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</si>
  <si>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</si>
  <si>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</si>
  <si>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</si>
  <si>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</si>
  <si>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</si>
  <si>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</si>
  <si>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</si>
  <si>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</si>
  <si>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</si>
  <si>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</si>
  <si>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</si>
  <si>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</si>
  <si>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</si>
  <si>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</si>
  <si>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</si>
  <si>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</si>
  <si>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</si>
  <si>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</si>
  <si>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</si>
  <si>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</si>
  <si>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</si>
  <si>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</si>
  <si>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</si>
  <si>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</si>
  <si>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</si>
  <si>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</si>
  <si>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</si>
  <si>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</si>
  <si>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</si>
  <si>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</si>
  <si>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</si>
  <si>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</si>
  <si>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</si>
  <si>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</si>
  <si>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</si>
  <si>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</si>
  <si>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</si>
  <si>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</si>
  <si>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</si>
  <si>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</si>
  <si>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</si>
  <si>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</si>
  <si>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</si>
  <si>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</si>
  <si>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</si>
  <si>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</si>
  <si>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</si>
  <si>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</si>
  <si>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</si>
  <si>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</si>
  <si>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</si>
  <si>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</si>
  <si>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</si>
  <si>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</si>
  <si>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</si>
  <si>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</si>
  <si>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</si>
  <si>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</si>
  <si>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</si>
  <si>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</si>
  <si>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</si>
  <si>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</si>
  <si>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</si>
  <si>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</si>
  <si>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</si>
  <si>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</si>
  <si>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</si>
  <si>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</si>
  <si>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</si>
  <si>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</si>
  <si>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</si>
  <si>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</si>
  <si>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</si>
  <si>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</si>
  <si>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</si>
  <si>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</si>
  <si>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</si>
  <si>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</si>
  <si>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</si>
  <si>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</si>
  <si>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</si>
  <si>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</si>
  <si>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</si>
  <si>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</si>
  <si>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</si>
  <si>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</si>
  <si>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</si>
  <si>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</si>
  <si>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</si>
  <si>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</si>
  <si>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</si>
  <si>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</si>
  <si>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</si>
  <si>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</si>
  <si>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</si>
  <si>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</si>
  <si>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</si>
  <si>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</si>
  <si>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</si>
  <si>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</si>
  <si>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</si>
  <si>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</si>
  <si>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</si>
  <si>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</si>
  <si>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</si>
  <si>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</si>
  <si>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</si>
  <si>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</si>
  <si>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</si>
  <si>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</si>
  <si>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</si>
  <si>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</si>
  <si>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</si>
  <si>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</si>
  <si>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</si>
  <si>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</si>
  <si>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</si>
  <si>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</si>
  <si>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</si>
  <si>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</si>
  <si>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</si>
  <si>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</si>
  <si>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</si>
  <si>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</si>
  <si>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</si>
  <si>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</si>
  <si>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</si>
  <si>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</si>
  <si>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</si>
  <si>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</si>
  <si>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</si>
  <si>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</si>
  <si>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</si>
  <si>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</si>
  <si>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</si>
  <si>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</si>
  <si>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</si>
  <si>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</si>
  <si>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</si>
  <si>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</si>
  <si>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</si>
  <si>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</si>
  <si>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</si>
  <si>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</si>
  <si>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</si>
  <si>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</si>
  <si>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</si>
  <si>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</si>
  <si>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</si>
  <si>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</si>
  <si>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</si>
  <si>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</si>
  <si>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</si>
  <si>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</si>
  <si>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</si>
  <si>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</si>
  <si>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</si>
  <si>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</si>
  <si>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</si>
  <si>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</si>
  <si>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</si>
  <si>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</si>
  <si>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</si>
  <si>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</si>
  <si>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</si>
  <si>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</si>
  <si>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</si>
  <si>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</si>
  <si>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</si>
  <si>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</si>
  <si>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</si>
  <si>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</si>
  <si>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</si>
  <si>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</si>
  <si>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</si>
  <si>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</si>
  <si>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</si>
  <si>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</si>
  <si>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</si>
  <si>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</si>
  <si>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</si>
  <si>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</si>
  <si>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</si>
  <si>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</si>
  <si>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</si>
  <si>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</si>
  <si>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</si>
  <si>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</si>
  <si>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</si>
  <si>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</si>
  <si>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</si>
  <si>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</si>
  <si>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</si>
  <si>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</si>
  <si>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</si>
  <si>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</si>
  <si>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</si>
  <si>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</si>
  <si>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</si>
  <si>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</si>
  <si>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</si>
  <si>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</si>
  <si>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</si>
  <si>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</si>
  <si>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</si>
  <si>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</si>
  <si>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</si>
  <si>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</si>
  <si>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</si>
  <si>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</si>
  <si>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</si>
  <si>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</si>
  <si>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</si>
  <si>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</si>
  <si>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</si>
  <si>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</si>
  <si>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</si>
  <si>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</si>
  <si>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</si>
  <si>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</si>
  <si>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</si>
  <si>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</si>
  <si>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</si>
  <si>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</si>
  <si>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</si>
  <si>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</si>
  <si>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</si>
  <si>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</si>
  <si>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</si>
  <si>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</si>
  <si>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</si>
  <si>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</si>
  <si>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</si>
  <si>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</si>
  <si>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</si>
  <si>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</si>
  <si>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</si>
  <si>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</si>
  <si>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</si>
  <si>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</si>
  <si>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</si>
  <si>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</si>
  <si>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</si>
  <si>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</si>
  <si>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</si>
  <si>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</si>
  <si>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</si>
  <si>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</si>
  <si>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</si>
  <si>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</si>
  <si>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</si>
  <si>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</si>
  <si>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</si>
  <si>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</si>
  <si>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</si>
  <si>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</si>
  <si>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</si>
  <si>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</si>
  <si>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</si>
  <si>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</si>
  <si>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</si>
  <si>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</si>
  <si>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</si>
  <si>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</si>
  <si>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</si>
  <si>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</si>
  <si>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</si>
  <si>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</si>
  <si>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</si>
  <si>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</si>
  <si>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</si>
  <si>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</si>
  <si>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</si>
  <si>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</si>
  <si>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</si>
  <si>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</si>
  <si>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</si>
  <si>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</si>
  <si>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</si>
  <si>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</si>
  <si>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</si>
  <si>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</si>
  <si>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</si>
  <si>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</si>
  <si>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</si>
  <si>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</si>
  <si>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</si>
  <si>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</si>
  <si>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</si>
  <si>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</si>
  <si>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</si>
  <si>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</si>
  <si>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</si>
  <si>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</si>
  <si>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</si>
  <si>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</si>
  <si>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</si>
  <si>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</si>
  <si>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</si>
  <si>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</si>
  <si>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</si>
  <si>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</si>
  <si>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</si>
  <si>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</si>
  <si>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</si>
  <si>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</si>
  <si>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</si>
  <si>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</si>
  <si>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</si>
  <si>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</si>
  <si>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</si>
  <si>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</si>
  <si>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</si>
  <si>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</si>
  <si>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</si>
  <si>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</si>
  <si>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</si>
  <si>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</si>
  <si>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</si>
  <si>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</si>
  <si>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</si>
  <si>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</si>
  <si>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</si>
  <si>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</si>
  <si>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</si>
  <si>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</si>
  <si>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</si>
  <si>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</si>
  <si>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</si>
  <si>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</si>
  <si>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</si>
  <si>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</si>
  <si>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</si>
  <si>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</si>
  <si>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</si>
  <si>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</si>
  <si>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</si>
  <si>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</si>
  <si>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</si>
  <si>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</si>
  <si>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</si>
  <si>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</si>
  <si>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</si>
  <si>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</si>
  <si>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</si>
  <si>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</si>
  <si>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</si>
  <si>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</si>
  <si>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</si>
  <si>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</si>
  <si>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</si>
  <si>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</si>
  <si>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</si>
  <si>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</si>
  <si>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</si>
  <si>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</si>
  <si>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</si>
  <si>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</si>
  <si>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</si>
  <si>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</si>
  <si>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</si>
  <si>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</si>
  <si>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</si>
  <si>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</si>
  <si>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</si>
  <si>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</si>
  <si>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</si>
  <si>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</si>
  <si>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</si>
  <si>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</si>
  <si>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</si>
  <si>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</si>
  <si>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</si>
  <si>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</si>
  <si>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</si>
  <si>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</si>
  <si>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</si>
  <si>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</si>
  <si>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</si>
  <si>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</si>
  <si>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</si>
  <si>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</si>
  <si>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</si>
  <si>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</si>
  <si>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</si>
  <si>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</si>
  <si>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</si>
  <si>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</si>
  <si>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</si>
  <si>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</si>
  <si>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</si>
  <si>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</si>
  <si>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</si>
  <si>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</si>
  <si>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</si>
  <si>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</si>
  <si>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</si>
  <si>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</si>
  <si>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</si>
  <si>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</si>
  <si>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</si>
  <si>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</si>
  <si>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</si>
  <si>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</si>
  <si>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</si>
  <si>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</si>
  <si>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</si>
  <si>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</si>
  <si>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</si>
  <si>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</si>
  <si>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</si>
  <si>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</si>
  <si>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</si>
  <si>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</si>
  <si>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</si>
  <si>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</si>
  <si>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</si>
  <si>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</si>
  <si>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</si>
  <si>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</si>
  <si>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</si>
  <si>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</si>
  <si>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</si>
  <si>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</si>
  <si>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</si>
  <si>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</si>
  <si>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</si>
  <si>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</si>
  <si>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</si>
  <si>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</si>
  <si>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</si>
  <si>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</si>
  <si>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</si>
  <si>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</si>
  <si>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</si>
  <si>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</si>
  <si>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</si>
  <si>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</si>
  <si>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</si>
  <si>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</si>
  <si>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</si>
  <si>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</si>
  <si>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</si>
  <si>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</si>
  <si>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</si>
  <si>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</si>
  <si>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</si>
  <si>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</si>
  <si>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</si>
  <si>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</si>
  <si>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</si>
  <si>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</si>
  <si>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</si>
  <si>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</si>
  <si>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</si>
  <si>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</si>
  <si>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</si>
  <si>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</si>
  <si>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</si>
  <si>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</si>
  <si>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</si>
  <si>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</si>
  <si>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</si>
  <si>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</si>
  <si>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</si>
  <si>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</si>
  <si>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</si>
  <si>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</si>
  <si>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</si>
  <si>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</si>
  <si>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</si>
  <si>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</si>
  <si>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</si>
  <si>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</si>
  <si>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</si>
  <si>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</si>
  <si>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</si>
  <si>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</si>
  <si>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</si>
  <si>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</si>
  <si>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</si>
  <si>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</si>
  <si>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</si>
  <si>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</si>
  <si>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</si>
  <si>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</si>
  <si>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</si>
  <si>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</si>
  <si>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</si>
  <si>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</si>
  <si>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</si>
  <si>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</si>
  <si>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</si>
  <si>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</si>
  <si>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</si>
  <si>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</si>
  <si>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</si>
  <si>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</si>
  <si>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</si>
  <si>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</si>
  <si>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</si>
  <si>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</si>
  <si>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</si>
  <si>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</si>
  <si>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</si>
  <si>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</si>
  <si>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</si>
  <si>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</si>
  <si>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</si>
  <si>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</si>
  <si>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</si>
  <si>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</si>
  <si>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</si>
  <si>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</si>
  <si>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</si>
  <si>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</si>
  <si>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</si>
  <si>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</si>
  <si>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</si>
  <si>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</si>
  <si>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</si>
  <si>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</si>
  <si>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</si>
  <si>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</si>
  <si>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</si>
  <si>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</si>
  <si>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</si>
  <si>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</si>
  <si>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</si>
  <si>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</si>
  <si>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</si>
  <si>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</si>
  <si>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</si>
  <si>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</si>
  <si>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</si>
  <si>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</si>
  <si>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</si>
  <si>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</si>
  <si>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</si>
  <si>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</si>
  <si>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</si>
  <si>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</si>
  <si>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</si>
  <si>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</si>
  <si>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</si>
  <si>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</si>
  <si>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</si>
  <si>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</si>
  <si>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</si>
  <si>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</si>
  <si>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</si>
  <si>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</si>
  <si>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</si>
  <si>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</si>
  <si>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</si>
  <si>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</si>
  <si>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</si>
  <si>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</si>
  <si>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</si>
  <si>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</si>
  <si>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</si>
  <si>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</si>
  <si>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</si>
  <si>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</si>
  <si>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</si>
  <si>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</si>
  <si>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</si>
  <si>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</si>
  <si>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</si>
  <si>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</si>
  <si>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</si>
  <si>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</si>
  <si>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</si>
  <si>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</si>
  <si>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</si>
  <si>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</si>
  <si>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</si>
  <si>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</si>
  <si>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</si>
  <si>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</si>
  <si>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</si>
  <si>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</si>
  <si>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</si>
  <si>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</si>
  <si>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</si>
  <si>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</si>
  <si>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</si>
  <si>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</si>
  <si>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</si>
  <si>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</si>
  <si>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</si>
  <si>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</si>
  <si>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</si>
  <si>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</si>
  <si>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</si>
  <si>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</si>
  <si>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</si>
  <si>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</si>
  <si>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</si>
  <si>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</si>
  <si>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</si>
  <si>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</si>
  <si>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</si>
  <si>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</si>
  <si>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</si>
  <si>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</si>
  <si>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</si>
  <si>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</si>
  <si>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</si>
  <si>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</si>
  <si>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</si>
  <si>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</si>
  <si>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</si>
  <si>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</si>
  <si>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</si>
  <si>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</si>
  <si>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</si>
  <si>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</si>
  <si>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</si>
  <si>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</si>
  <si>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</si>
  <si>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</si>
  <si>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</si>
  <si>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</si>
  <si>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</si>
  <si>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</si>
  <si>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</si>
  <si>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</si>
  <si>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</si>
  <si>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</si>
  <si>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</si>
  <si>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</si>
  <si>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</si>
  <si>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</si>
  <si>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</si>
  <si>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</si>
  <si>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</si>
  <si>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</si>
  <si>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</si>
  <si>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</si>
  <si>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</si>
  <si>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</si>
  <si>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</si>
  <si>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</si>
  <si>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</si>
  <si>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</si>
  <si>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</si>
  <si>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</si>
  <si>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</si>
  <si>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</si>
  <si>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</si>
  <si>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</si>
  <si>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</si>
  <si>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</si>
  <si>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</si>
  <si>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</si>
  <si>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</si>
  <si>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</si>
  <si>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</si>
  <si>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</si>
  <si>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</si>
  <si>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</si>
  <si>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</si>
  <si>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</si>
  <si>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</si>
  <si>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</si>
  <si>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</si>
  <si>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</si>
  <si>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</si>
  <si>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</si>
  <si>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</si>
  <si>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</si>
  <si>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</si>
  <si>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</si>
  <si>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</si>
  <si>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</si>
  <si>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</si>
  <si>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</si>
  <si>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</si>
  <si>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</si>
  <si>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</si>
  <si>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</si>
  <si>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</si>
  <si>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</si>
  <si>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</si>
  <si>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</si>
  <si>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</si>
  <si>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</si>
  <si>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</si>
  <si>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</si>
  <si>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</si>
  <si>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</si>
  <si>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</si>
  <si>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</si>
  <si>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</si>
  <si>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</si>
  <si>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</si>
  <si>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</si>
  <si>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</si>
  <si>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</si>
  <si>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</si>
  <si>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</si>
  <si>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</si>
  <si>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</si>
  <si>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</si>
  <si>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</si>
  <si>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</si>
  <si>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</si>
  <si>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</si>
  <si>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</si>
  <si>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</si>
  <si>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</si>
  <si>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</si>
  <si>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</si>
  <si>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</si>
  <si>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</si>
  <si>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</si>
  <si>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</si>
  <si>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</si>
  <si>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</si>
  <si>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</si>
  <si>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</si>
  <si>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</si>
  <si>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</si>
  <si>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</si>
  <si>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</si>
  <si>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</si>
  <si>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</si>
  <si>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</si>
  <si>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</si>
  <si>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</si>
  <si>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</si>
  <si>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</si>
  <si>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</si>
  <si>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</si>
  <si>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</si>
  <si>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</si>
  <si>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</si>
  <si>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</si>
  <si>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</si>
  <si>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</si>
  <si>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</si>
  <si>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</si>
  <si>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</si>
  <si>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</si>
  <si>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</si>
  <si>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</si>
  <si>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</si>
  <si>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</si>
  <si>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</si>
  <si>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</si>
  <si>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</si>
  <si>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</si>
  <si>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</si>
  <si>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</si>
  <si>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</si>
  <si>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</si>
  <si>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</si>
  <si>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</si>
  <si>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</si>
  <si>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</si>
  <si>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</si>
  <si>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</si>
  <si>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</si>
  <si>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</si>
  <si>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</si>
  <si>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</si>
  <si>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</si>
  <si>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</si>
  <si>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</si>
  <si>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</si>
  <si>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</si>
  <si>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</si>
  <si>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</si>
  <si>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</si>
  <si>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</si>
  <si>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</si>
  <si>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</si>
  <si>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</si>
  <si>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</si>
  <si>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</si>
  <si>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</si>
  <si>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</si>
  <si>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</si>
  <si>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</si>
  <si>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</si>
  <si>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</si>
  <si>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</si>
  <si>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</si>
  <si>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</si>
  <si>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</si>
  <si>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</si>
  <si>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</si>
  <si>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</si>
  <si>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</si>
  <si>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</si>
  <si>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</si>
  <si>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</si>
  <si>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</si>
  <si>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</si>
  <si>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</si>
  <si>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</si>
  <si>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</si>
  <si>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</si>
  <si>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</si>
  <si>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</si>
  <si>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</si>
  <si>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</si>
  <si>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</si>
  <si>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</si>
  <si>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</si>
  <si>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</si>
  <si>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</si>
  <si>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</si>
  <si>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</si>
  <si>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</si>
  <si>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</si>
  <si>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</si>
  <si>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</si>
  <si>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</si>
  <si>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</si>
  <si>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</si>
  <si>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</si>
  <si>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</si>
  <si>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</si>
  <si>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</si>
  <si>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</si>
  <si>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</si>
  <si>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</si>
  <si>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</si>
  <si>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</si>
  <si>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</si>
  <si>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</si>
  <si>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</si>
  <si>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</si>
  <si>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</si>
  <si>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</si>
  <si>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</si>
  <si>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</si>
  <si>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</si>
  <si>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</si>
  <si>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</si>
  <si>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</si>
  <si>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</si>
  <si>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</si>
  <si>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</si>
  <si>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</si>
  <si>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</si>
  <si>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</si>
  <si>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</si>
  <si>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</si>
  <si>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</si>
  <si>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</si>
  <si>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</si>
  <si>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</si>
  <si>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</si>
  <si>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</si>
  <si>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</si>
  <si>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</si>
  <si>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</si>
  <si>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</si>
  <si>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</si>
  <si>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</si>
  <si>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</si>
  <si>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</si>
  <si>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</si>
  <si>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</si>
  <si>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</si>
  <si>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</si>
  <si>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</si>
  <si>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</si>
  <si>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</si>
  <si>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</si>
  <si>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</si>
  <si>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</si>
  <si>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</si>
  <si>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</si>
  <si>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</si>
  <si>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</si>
  <si>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</si>
  <si>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</si>
  <si>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</si>
  <si>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</si>
  <si>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</si>
  <si>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</si>
  <si>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</si>
  <si>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</si>
  <si>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</si>
  <si>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</si>
  <si>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</si>
  <si>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</si>
  <si>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</si>
  <si>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</si>
  <si>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</si>
  <si>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</si>
  <si>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</si>
  <si>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</si>
  <si>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</si>
  <si>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</si>
  <si>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</si>
  <si>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</si>
  <si>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</si>
  <si>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</si>
  <si>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</si>
  <si>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</si>
  <si>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</si>
  <si>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</si>
  <si>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</si>
  <si>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</si>
  <si>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</si>
  <si>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</si>
  <si>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</si>
  <si>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</si>
  <si>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</si>
  <si>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</si>
  <si>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</si>
  <si>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</si>
  <si>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</si>
  <si>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</si>
  <si>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</si>
  <si>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</si>
  <si>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</si>
  <si>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</si>
  <si>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</si>
  <si>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</si>
  <si>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</si>
  <si>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</si>
  <si>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</si>
  <si>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</si>
  <si>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</si>
  <si>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</si>
  <si>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</si>
  <si>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</si>
  <si>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</si>
  <si>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</si>
  <si>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</si>
  <si>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</si>
  <si>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</si>
  <si>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</si>
  <si>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</si>
  <si>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</si>
  <si>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</si>
  <si>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</si>
  <si>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</si>
  <si>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</si>
  <si>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</si>
  <si>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</si>
  <si>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</si>
  <si>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</si>
  <si>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</si>
  <si>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</si>
  <si>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</si>
  <si>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</si>
  <si>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</si>
  <si>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</si>
  <si>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</si>
  <si>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</si>
  <si>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</si>
  <si>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</si>
  <si>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</si>
  <si>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</si>
  <si>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</si>
  <si>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</si>
  <si>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</si>
  <si>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</si>
  <si>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</si>
  <si>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</si>
  <si>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</si>
  <si>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</si>
  <si>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</si>
  <si>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</si>
  <si>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</si>
  <si>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</si>
  <si>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</si>
  <si>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</si>
  <si>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</si>
  <si>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</si>
  <si>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</si>
  <si>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</si>
  <si>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</si>
  <si>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</si>
  <si>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</si>
  <si>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</si>
  <si>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</si>
  <si>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</si>
  <si>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</si>
  <si>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</si>
  <si>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</si>
  <si>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</si>
  <si>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</si>
  <si>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</si>
  <si>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</si>
  <si>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</si>
  <si>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</si>
  <si>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</si>
  <si>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</si>
  <si>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</si>
  <si>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</si>
  <si>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</si>
  <si>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</si>
  <si>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</si>
  <si>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</si>
  <si>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</si>
  <si>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</si>
  <si>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</si>
  <si>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</si>
  <si>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</si>
  <si>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</si>
  <si>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</si>
  <si>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</si>
  <si>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</si>
  <si>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</si>
  <si>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</si>
  <si>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</si>
  <si>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</si>
  <si>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</si>
  <si>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</si>
  <si>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</si>
  <si>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</si>
  <si>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</si>
  <si>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</si>
  <si>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</si>
  <si>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</si>
  <si>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</si>
  <si>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</si>
  <si>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</si>
  <si>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</si>
  <si>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</si>
  <si>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</si>
  <si>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</si>
  <si>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</si>
  <si>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</si>
  <si>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</si>
  <si>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</si>
  <si>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</si>
  <si>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</si>
  <si>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</si>
  <si>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</si>
  <si>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</si>
  <si>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</si>
  <si>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</si>
  <si>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</si>
  <si>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</si>
  <si>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</si>
  <si>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</si>
  <si>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</si>
  <si>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</si>
  <si>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</si>
  <si>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</si>
  <si>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</si>
  <si>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</si>
  <si>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</si>
  <si>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</si>
  <si>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</si>
  <si>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</si>
  <si>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</si>
  <si>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</si>
  <si>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</si>
  <si>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</si>
  <si>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</si>
  <si>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</si>
  <si>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</si>
  <si>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</si>
  <si>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</si>
  <si>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</si>
  <si>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</si>
  <si>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</si>
  <si>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</si>
  <si>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</si>
  <si>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</si>
  <si>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</si>
  <si>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</si>
  <si>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</si>
  <si>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</si>
  <si>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</si>
  <si>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</si>
  <si>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</si>
  <si>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</si>
  <si>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</si>
  <si>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</si>
  <si>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</si>
  <si>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</si>
  <si>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</si>
  <si>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</si>
  <si>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</si>
  <si>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</si>
  <si>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</si>
  <si>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</si>
  <si>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</si>
  <si>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</si>
  <si>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</si>
  <si>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</si>
  <si>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</si>
  <si>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</si>
  <si>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</si>
  <si>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</si>
  <si>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</si>
  <si>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</si>
  <si>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</si>
  <si>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</si>
  <si>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</si>
  <si>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</si>
  <si>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</si>
  <si>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</si>
  <si>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</si>
  <si>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</si>
  <si>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</si>
  <si>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</si>
  <si>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</si>
  <si>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</si>
  <si>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</si>
  <si>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</si>
  <si>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</si>
  <si>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</si>
  <si>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</si>
  <si>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</si>
  <si>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</si>
  <si>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</si>
  <si>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</si>
  <si>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</si>
  <si>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</si>
  <si>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</si>
  <si>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</si>
  <si>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</si>
  <si>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</si>
  <si>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</si>
  <si>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</si>
  <si>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</si>
  <si>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</si>
  <si>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</si>
  <si>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</si>
  <si>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</si>
  <si>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</si>
  <si>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</si>
  <si>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</si>
  <si>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</si>
  <si>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</si>
  <si>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</si>
  <si>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</si>
  <si>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</si>
  <si>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</si>
  <si>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</si>
  <si>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</si>
  <si>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</si>
  <si>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</si>
  <si>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</si>
  <si>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</si>
  <si>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</si>
  <si>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</si>
  <si>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</si>
  <si>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</si>
  <si>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</si>
  <si>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</si>
  <si>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</si>
  <si>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</si>
  <si>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</si>
  <si>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</si>
  <si>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</si>
  <si>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</si>
  <si>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</si>
  <si>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</si>
  <si>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</si>
  <si>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</si>
  <si>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</si>
  <si>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</si>
  <si>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</si>
  <si>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</si>
  <si>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</si>
  <si>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</si>
  <si>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</si>
  <si>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</si>
  <si>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</si>
  <si>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</si>
  <si>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</si>
  <si>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</si>
  <si>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</si>
  <si>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</si>
  <si>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</si>
  <si>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</si>
  <si>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</si>
  <si>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</si>
  <si>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</si>
  <si>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</si>
  <si>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</si>
  <si>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</si>
  <si>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</si>
  <si>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</si>
  <si>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</si>
  <si>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</si>
  <si>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</si>
  <si>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</si>
  <si>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</si>
  <si>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</si>
  <si>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</si>
  <si>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</si>
  <si>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</si>
  <si>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</si>
  <si>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</si>
  <si>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</si>
  <si>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</si>
  <si>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</si>
  <si>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</si>
  <si>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</si>
  <si>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</si>
  <si>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</si>
  <si>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</si>
  <si>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</si>
  <si>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</si>
  <si>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</si>
  <si>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</si>
  <si>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</si>
  <si>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</si>
  <si>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</si>
  <si>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</si>
  <si>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</si>
  <si>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</si>
  <si>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</si>
  <si>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</si>
  <si>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</si>
  <si>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</si>
  <si>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</si>
  <si>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</si>
  <si>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</si>
  <si>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</si>
  <si>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</si>
  <si>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</si>
  <si>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</si>
  <si>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</si>
  <si>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</si>
  <si>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</si>
  <si>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</si>
  <si>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</si>
  <si>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</si>
  <si>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</si>
  <si>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</si>
  <si>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</si>
  <si>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</si>
  <si>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</si>
  <si>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</si>
  <si>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</si>
  <si>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</si>
  <si>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</si>
  <si>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</si>
  <si>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</si>
  <si>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</si>
  <si>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</si>
  <si>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</si>
  <si>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</si>
  <si>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</si>
  <si>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</si>
  <si>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</si>
  <si>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</si>
  <si>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</si>
  <si>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</si>
  <si>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</si>
  <si>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</si>
  <si>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</si>
  <si>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</si>
  <si>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</si>
  <si>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</si>
  <si>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</si>
  <si>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</si>
  <si>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</si>
  <si>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</si>
  <si>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</si>
  <si>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</si>
  <si>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</si>
  <si>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</si>
  <si>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</si>
  <si>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</si>
  <si>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</si>
  <si>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</si>
  <si>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</si>
  <si>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</si>
  <si>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</si>
  <si>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</si>
  <si>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</si>
  <si>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</si>
  <si>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</si>
  <si>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</si>
  <si>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</si>
  <si>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</si>
  <si>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</si>
  <si>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</si>
  <si>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</si>
  <si>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</si>
  <si>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</si>
  <si>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</si>
  <si>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</si>
  <si>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</si>
  <si>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</si>
  <si>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</si>
  <si>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</si>
  <si>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</si>
  <si>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</si>
  <si>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</si>
  <si>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</si>
  <si>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</si>
  <si>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</si>
  <si>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</si>
  <si>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</si>
  <si>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</si>
  <si>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</si>
  <si>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</si>
  <si>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</si>
  <si>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</si>
  <si>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</si>
  <si>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</si>
  <si>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</si>
  <si>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</si>
  <si>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</si>
  <si>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</si>
  <si>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</si>
  <si>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</si>
  <si>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</si>
  <si>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</si>
  <si>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</si>
  <si>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</si>
  <si>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</si>
  <si>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</si>
  <si>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</si>
  <si>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</si>
  <si>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</si>
  <si>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</si>
  <si>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</si>
  <si>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</si>
  <si>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</si>
  <si>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</si>
  <si>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</si>
  <si>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</si>
  <si>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</si>
  <si>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</si>
  <si>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</si>
  <si>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</si>
  <si>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</si>
  <si>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</si>
  <si>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</si>
  <si>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</si>
  <si>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</si>
  <si>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</si>
  <si>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</si>
  <si>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</si>
  <si>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</si>
  <si>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</si>
  <si>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</si>
  <si>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</si>
  <si>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</si>
  <si>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</si>
  <si>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</si>
  <si>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</si>
  <si>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</si>
  <si>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</si>
  <si>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</si>
  <si>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</si>
  <si>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</si>
  <si>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</si>
  <si>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</si>
  <si>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</si>
  <si>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</si>
  <si>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</si>
  <si>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</si>
  <si>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</si>
  <si>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</si>
  <si>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</si>
  <si>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</si>
  <si>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</si>
  <si>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</si>
  <si>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</si>
  <si>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</si>
  <si>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</si>
  <si>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</si>
  <si>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</si>
  <si>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</si>
  <si>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</si>
  <si>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</si>
  <si>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</si>
  <si>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</si>
  <si>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</si>
  <si>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</si>
  <si>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</si>
  <si>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</si>
  <si>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</si>
  <si>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</si>
  <si>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</si>
  <si>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</si>
  <si>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</si>
  <si>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</si>
  <si>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</si>
  <si>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</si>
  <si>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</si>
  <si>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</si>
  <si>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</si>
  <si>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</si>
  <si>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</si>
  <si>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</si>
  <si>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</si>
  <si>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</si>
  <si>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</si>
  <si>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</si>
  <si>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</si>
  <si>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</si>
  <si>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</si>
  <si>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</si>
  <si>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</si>
  <si>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</si>
  <si>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</si>
  <si>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</si>
  <si>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</si>
  <si>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</si>
  <si>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</si>
  <si>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</si>
  <si>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</si>
  <si>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</si>
  <si>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</si>
  <si>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</si>
  <si>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</si>
  <si>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</si>
  <si>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</si>
  <si>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</si>
  <si>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</si>
  <si>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</si>
  <si>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</si>
  <si>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</si>
  <si>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</si>
  <si>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</si>
  <si>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</si>
  <si>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</si>
  <si>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</si>
  <si>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</si>
  <si>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</si>
  <si>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</si>
  <si>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</si>
  <si>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</si>
  <si>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</si>
  <si>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</si>
  <si>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</si>
  <si>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</si>
  <si>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</si>
  <si>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</si>
  <si>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</si>
  <si>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</si>
  <si>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</si>
  <si>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</si>
  <si>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</si>
  <si>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</si>
  <si>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</si>
  <si>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</si>
  <si>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</si>
  <si>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</si>
  <si>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</si>
  <si>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</si>
  <si>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</si>
  <si>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</si>
  <si>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</si>
  <si>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</si>
  <si>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</si>
  <si>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</si>
  <si>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</si>
  <si>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</si>
  <si>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</si>
  <si>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</si>
  <si>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</si>
  <si>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</si>
  <si>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</si>
  <si>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</si>
  <si>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</si>
  <si>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</si>
  <si>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</si>
  <si>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</si>
  <si>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</si>
  <si>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</si>
  <si>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</si>
  <si>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</si>
  <si>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</si>
  <si>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</si>
  <si>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</si>
  <si>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</si>
  <si>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</si>
  <si>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</si>
  <si>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</si>
  <si>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</si>
  <si>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</si>
  <si>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</si>
  <si>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</si>
  <si>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</si>
  <si>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</si>
  <si>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</si>
  <si>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</si>
  <si>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</si>
  <si>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</si>
  <si>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</si>
  <si>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</si>
  <si>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</si>
  <si>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</si>
  <si>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</si>
  <si>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</si>
  <si>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</si>
  <si>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</si>
  <si>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</si>
  <si>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</si>
  <si>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</si>
  <si>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</si>
  <si>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</si>
  <si>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</si>
  <si>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</si>
  <si>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</si>
  <si>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</si>
  <si>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</si>
  <si>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</si>
  <si>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</si>
  <si>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</si>
  <si>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</si>
  <si>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</si>
  <si>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</si>
  <si>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</si>
  <si>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</si>
  <si>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</si>
  <si>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</si>
  <si>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</si>
  <si>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</si>
  <si>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</si>
  <si>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</si>
  <si>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</si>
  <si>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</si>
  <si>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</si>
  <si>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</si>
  <si>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</si>
  <si>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</si>
  <si>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</si>
  <si>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</si>
  <si>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</si>
  <si>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</si>
  <si>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</si>
  <si>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</si>
  <si>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</si>
  <si>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</si>
  <si>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</si>
  <si>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</si>
  <si>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</si>
  <si>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</si>
  <si>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</si>
  <si>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</si>
  <si>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</si>
  <si>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</si>
  <si>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</si>
  <si>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</si>
  <si>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</si>
  <si>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</si>
  <si>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</si>
  <si>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</si>
  <si>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</si>
  <si>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</si>
  <si>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</si>
  <si>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</si>
  <si>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</si>
  <si>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</si>
  <si>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</si>
  <si>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</si>
  <si>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</si>
  <si>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</si>
  <si>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</si>
  <si>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</si>
  <si>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</si>
  <si>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</si>
  <si>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</si>
  <si>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</si>
  <si>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</si>
  <si>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</si>
  <si>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</si>
  <si>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</si>
  <si>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</si>
  <si>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</si>
  <si>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</si>
  <si>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</si>
  <si>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</si>
  <si>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</si>
  <si>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</si>
  <si>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</si>
  <si>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</si>
  <si>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</si>
  <si>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</si>
  <si>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</si>
  <si>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</si>
  <si>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</si>
  <si>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</si>
  <si>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</si>
  <si>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</si>
  <si>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</si>
  <si>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</si>
  <si>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</si>
  <si>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</si>
  <si>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</si>
  <si>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</si>
  <si>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</si>
  <si>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</si>
  <si>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</si>
  <si>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</si>
  <si>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</si>
  <si>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</si>
  <si>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</si>
  <si>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</si>
  <si>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</si>
  <si>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</si>
  <si>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</si>
  <si>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</si>
  <si>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</si>
  <si>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</si>
  <si>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</si>
  <si>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</si>
  <si>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</si>
  <si>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</si>
  <si>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</si>
  <si>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</si>
  <si>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</si>
  <si>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</si>
  <si>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</si>
  <si>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</si>
  <si>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</si>
  <si>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</si>
  <si>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</si>
  <si>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</si>
  <si>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</si>
  <si>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</si>
  <si>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</si>
  <si>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</si>
  <si>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</si>
  <si>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</si>
  <si>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</si>
  <si>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</si>
  <si>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</si>
  <si>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</si>
  <si>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</si>
  <si>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</si>
  <si>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</si>
  <si>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</si>
  <si>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</si>
  <si>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</si>
  <si>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</si>
  <si>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</si>
  <si>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</si>
  <si>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</si>
  <si>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</si>
  <si>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</si>
  <si>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</si>
  <si>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</si>
  <si>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</si>
  <si>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</si>
  <si>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</si>
  <si>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</si>
  <si>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</si>
  <si>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</si>
  <si>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</si>
  <si>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</si>
  <si>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</si>
  <si>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</si>
  <si>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</si>
  <si>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</si>
  <si>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</si>
  <si>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</si>
  <si>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</si>
  <si>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</si>
  <si>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</si>
  <si>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</si>
  <si>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</si>
  <si>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</si>
  <si>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</si>
  <si>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</si>
  <si>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</si>
  <si>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</si>
  <si>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</si>
  <si>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</si>
  <si>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</si>
  <si>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</si>
  <si>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</si>
  <si>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</si>
  <si>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</si>
  <si>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</si>
  <si>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</si>
  <si>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</si>
  <si>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</si>
  <si>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</si>
  <si>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</si>
  <si>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</si>
  <si>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</si>
  <si>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</si>
  <si>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</si>
  <si>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</si>
  <si>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</si>
  <si>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</si>
  <si>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</si>
  <si>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</si>
  <si>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</si>
  <si>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</si>
  <si>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</si>
  <si>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</si>
  <si>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</si>
  <si>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</si>
  <si>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</si>
  <si>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</si>
  <si>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</si>
  <si>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</si>
  <si>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</si>
  <si>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</si>
  <si>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</si>
  <si>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</si>
  <si>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</si>
  <si>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</si>
  <si>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</si>
  <si>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</si>
  <si>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</si>
  <si>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</si>
  <si>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</si>
  <si>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</si>
  <si>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</si>
  <si>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</si>
  <si>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</si>
  <si>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</si>
  <si>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</si>
  <si>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</si>
  <si>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</si>
  <si>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</si>
  <si>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</si>
  <si>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</si>
  <si>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</si>
  <si>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</si>
  <si>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</si>
  <si>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</si>
  <si>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</si>
  <si>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</si>
  <si>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</si>
  <si>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</si>
  <si>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</si>
  <si>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</si>
  <si>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</si>
  <si>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</si>
  <si>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</si>
  <si>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</si>
  <si>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</si>
  <si>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</si>
  <si>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</si>
  <si>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</si>
  <si>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</si>
  <si>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</si>
  <si>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</si>
  <si>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</si>
  <si>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</si>
  <si>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</si>
  <si>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</si>
  <si>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</si>
  <si>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</si>
  <si>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</si>
  <si>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</si>
  <si>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</si>
  <si>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</si>
  <si>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</si>
  <si>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</si>
  <si>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</si>
  <si>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</si>
  <si>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</si>
  <si>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</si>
  <si>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</si>
  <si>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</si>
  <si>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</si>
  <si>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</si>
  <si>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</si>
  <si>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</si>
  <si>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</si>
  <si>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</si>
  <si>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</si>
  <si>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</si>
  <si>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</si>
  <si>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</si>
  <si>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</si>
  <si>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</si>
  <si>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</si>
  <si>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</si>
  <si>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</si>
  <si>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</si>
  <si>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</si>
  <si>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</si>
  <si>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</si>
  <si>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</si>
  <si>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</si>
  <si>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</si>
  <si>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</si>
  <si>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</si>
  <si>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</si>
  <si>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</si>
  <si>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</si>
  <si>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</si>
  <si>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</si>
  <si>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</si>
  <si>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</si>
  <si>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</si>
  <si>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</si>
  <si>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</si>
  <si>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</si>
  <si>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</si>
  <si>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</si>
  <si>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</si>
  <si>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</si>
  <si>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</si>
  <si>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</si>
  <si>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</si>
  <si>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</si>
  <si>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</si>
  <si>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</si>
  <si>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</si>
  <si>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</si>
  <si>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</si>
  <si>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</si>
  <si>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</si>
  <si>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</si>
  <si>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</si>
  <si>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</si>
  <si>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</si>
  <si>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</si>
  <si>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</si>
  <si>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</si>
  <si>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</si>
  <si>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</si>
  <si>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</si>
  <si>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</si>
  <si>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</si>
  <si>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</si>
  <si>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</si>
  <si>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</si>
  <si>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</si>
  <si>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</si>
  <si>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</si>
  <si>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</si>
  <si>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</si>
  <si>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</si>
  <si>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</si>
  <si>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</si>
  <si>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</si>
  <si>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</si>
  <si>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</si>
  <si>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</si>
  <si>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</si>
  <si>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</si>
  <si>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</si>
  <si>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</si>
  <si>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</si>
  <si>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</si>
  <si>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</si>
  <si>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</si>
  <si>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</si>
  <si>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</si>
  <si>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</si>
  <si>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</si>
  <si>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</si>
  <si>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</si>
  <si>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</si>
  <si>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</si>
  <si>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</si>
  <si>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</si>
  <si>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</si>
  <si>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</si>
  <si>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</si>
  <si>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</si>
  <si>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</si>
  <si>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</si>
  <si>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</si>
  <si>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</si>
  <si>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</si>
  <si>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</si>
  <si>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</si>
  <si>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</si>
  <si>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</si>
  <si>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</si>
  <si>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</si>
  <si>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</si>
  <si>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</si>
  <si>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</si>
  <si>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</si>
  <si>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</si>
  <si>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</si>
  <si>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</si>
  <si>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</si>
  <si>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</si>
  <si>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</si>
  <si>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</si>
  <si>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</si>
  <si>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</si>
  <si>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</si>
  <si>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</si>
  <si>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</si>
  <si>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</si>
  <si>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</si>
  <si>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</si>
  <si>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</si>
  <si>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</si>
  <si>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</si>
  <si>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</si>
  <si>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</si>
  <si>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</si>
  <si>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</si>
  <si>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</si>
  <si>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</si>
  <si>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</si>
  <si>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</si>
  <si>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</si>
  <si>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</si>
  <si>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</si>
  <si>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</si>
  <si>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</si>
  <si>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</si>
  <si>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</si>
  <si>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</si>
  <si>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</si>
  <si>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</si>
  <si>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</si>
  <si>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</si>
  <si>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</si>
  <si>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</si>
  <si>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</si>
  <si>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</si>
  <si>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</si>
  <si>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</si>
  <si>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</si>
  <si>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</si>
  <si>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</si>
  <si>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</si>
  <si>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</si>
  <si>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</si>
  <si>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</si>
  <si>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</si>
  <si>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</si>
  <si>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</si>
  <si>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</si>
  <si>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</si>
  <si>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</si>
  <si>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</si>
  <si>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</si>
  <si>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</si>
  <si>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</si>
  <si>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</si>
  <si>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</si>
  <si>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</si>
  <si>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</si>
  <si>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</si>
  <si>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</si>
  <si>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</si>
  <si>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</si>
  <si>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</si>
  <si>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</si>
  <si>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</si>
  <si>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</si>
  <si>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</si>
  <si>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</si>
  <si>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</si>
  <si>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</si>
  <si>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</si>
  <si>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</si>
  <si>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</si>
  <si>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</si>
  <si>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</si>
  <si>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</si>
  <si>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</si>
  <si>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</si>
  <si>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</si>
  <si>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</si>
  <si>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</si>
  <si>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</si>
  <si>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</si>
  <si>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</si>
  <si>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</si>
  <si>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</si>
  <si>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</si>
  <si>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</si>
  <si>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</si>
  <si>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</si>
  <si>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</si>
  <si>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</si>
  <si>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</si>
  <si>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</si>
  <si>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</si>
  <si>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</si>
  <si>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</si>
  <si>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</si>
  <si>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</si>
  <si>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</si>
  <si>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</si>
  <si>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</si>
  <si>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</si>
  <si>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</si>
  <si>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</si>
  <si>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</si>
  <si>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</si>
  <si>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</si>
  <si>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</si>
  <si>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</si>
  <si>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</si>
  <si>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</si>
  <si>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</si>
  <si>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</si>
  <si>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</si>
  <si>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</si>
  <si>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</si>
  <si>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</si>
  <si>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</si>
  <si>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</si>
  <si>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</si>
  <si>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</si>
  <si>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</si>
  <si>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</si>
  <si>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</si>
  <si>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</si>
  <si>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</si>
  <si>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</si>
  <si>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</si>
  <si>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</si>
  <si>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</si>
  <si>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</si>
  <si>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</si>
  <si>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</si>
  <si>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</si>
  <si>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</si>
  <si>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</si>
  <si>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</si>
  <si>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</si>
  <si>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</si>
  <si>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</si>
  <si>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</si>
  <si>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</si>
  <si>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</si>
  <si>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</si>
  <si>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</si>
  <si>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</si>
  <si>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</si>
  <si>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</si>
  <si>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</si>
  <si>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</si>
  <si>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</si>
  <si>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</si>
  <si>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</si>
  <si>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</si>
  <si>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</si>
  <si>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</si>
  <si>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</si>
  <si>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</si>
  <si>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</si>
  <si>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</si>
  <si>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</si>
  <si>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</si>
  <si>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</si>
  <si>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</si>
  <si>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</si>
  <si>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</si>
  <si>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</si>
  <si>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</si>
  <si>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</si>
  <si>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</si>
  <si>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</si>
  <si>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</si>
  <si>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</si>
  <si>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</si>
  <si>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</si>
  <si>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</si>
  <si>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</si>
  <si>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</si>
  <si>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</si>
  <si>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</si>
  <si>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</si>
  <si>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</si>
  <si>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</si>
  <si>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</si>
  <si>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</si>
  <si>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</si>
  <si>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</si>
  <si>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</si>
  <si>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</si>
  <si>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</si>
  <si>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</si>
  <si>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</si>
  <si>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</si>
  <si>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</si>
  <si>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</si>
  <si>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</si>
  <si>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</si>
  <si>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</si>
  <si>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</si>
  <si>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</si>
  <si>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</si>
  <si>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</si>
  <si>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</si>
  <si>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</si>
  <si>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</si>
  <si>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</si>
  <si>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</si>
  <si>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</si>
  <si>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</si>
  <si>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</si>
  <si>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</si>
  <si>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</si>
  <si>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</si>
  <si>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</si>
  <si>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</si>
  <si>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</si>
  <si>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</si>
  <si>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</si>
  <si>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</si>
  <si>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</si>
  <si>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</si>
  <si>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</si>
  <si>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</si>
  <si>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</si>
  <si>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</si>
  <si>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</si>
  <si>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</si>
  <si>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</si>
  <si>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</si>
  <si>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</si>
  <si>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</si>
  <si>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</si>
  <si>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</si>
  <si>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</si>
  <si>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</si>
  <si>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</si>
  <si>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</si>
  <si>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</si>
  <si>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</si>
  <si>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</si>
  <si>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</si>
  <si>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</si>
  <si>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</si>
  <si>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</si>
  <si>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</si>
  <si>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</si>
  <si>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</si>
  <si>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</si>
  <si>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</si>
  <si>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</si>
  <si>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</si>
  <si>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</si>
  <si>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</si>
  <si>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</si>
  <si>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</si>
  <si>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</si>
  <si>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</si>
  <si>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</si>
  <si>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</si>
  <si>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</si>
  <si>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</si>
  <si>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</si>
  <si>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</si>
  <si>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</si>
  <si>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</si>
  <si>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</si>
  <si>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</si>
  <si>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</si>
  <si>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</si>
  <si>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</si>
  <si>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</si>
  <si>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</si>
  <si>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</si>
  <si>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</si>
  <si>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</si>
  <si>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</si>
  <si>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</si>
  <si>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</si>
  <si>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</si>
  <si>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</si>
  <si>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</si>
  <si>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</si>
  <si>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</si>
  <si>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</si>
  <si>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</si>
  <si>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</si>
  <si>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</si>
  <si>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</si>
  <si>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</si>
  <si>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</si>
  <si>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</si>
  <si>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</si>
  <si>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</si>
  <si>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</si>
  <si>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</si>
  <si>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</si>
  <si>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</si>
  <si>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</si>
  <si>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</si>
  <si>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</si>
  <si>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</si>
  <si>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</si>
  <si>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</si>
  <si>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</si>
  <si>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</si>
  <si>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</si>
  <si>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</si>
  <si>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</si>
  <si>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</si>
  <si>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</si>
  <si>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</si>
  <si>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</si>
  <si>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</si>
  <si>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</si>
  <si>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</si>
  <si>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</si>
  <si>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</si>
  <si>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</si>
  <si>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</si>
  <si>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</si>
  <si>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</si>
  <si>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</si>
  <si>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</si>
  <si>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</si>
  <si>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</si>
  <si>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</si>
  <si>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</si>
  <si>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</si>
  <si>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</si>
  <si>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</si>
  <si>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</si>
  <si>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</si>
  <si>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</si>
  <si>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</si>
  <si>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</si>
  <si>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</si>
  <si>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</si>
  <si>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</si>
  <si>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</si>
  <si>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</si>
  <si>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</si>
  <si>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</si>
  <si>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</si>
  <si>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</si>
  <si>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</si>
  <si>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</si>
  <si>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</si>
  <si>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</si>
  <si>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</si>
  <si>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</si>
  <si>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</si>
  <si>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</si>
  <si>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</si>
  <si>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</si>
  <si>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</si>
  <si>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</si>
  <si>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</si>
  <si>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</si>
  <si>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</si>
  <si>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</si>
  <si>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</si>
  <si>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</si>
  <si>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</si>
  <si>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</si>
  <si>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</si>
  <si>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</si>
  <si>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</si>
  <si>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</si>
  <si>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</si>
  <si>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</si>
  <si>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</si>
  <si>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</si>
  <si>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</si>
  <si>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</si>
  <si>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</si>
  <si>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</si>
  <si>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</si>
  <si>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</si>
  <si>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</si>
  <si>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</si>
  <si>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</si>
  <si>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</si>
  <si>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</si>
  <si>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</si>
  <si>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</si>
  <si>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</si>
  <si>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</si>
  <si>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</si>
  <si>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</si>
  <si>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</si>
  <si>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</si>
  <si>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</si>
  <si>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</si>
  <si>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</si>
  <si>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</si>
  <si>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</si>
  <si>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</si>
  <si>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</si>
  <si>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</si>
  <si>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</si>
  <si>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</si>
  <si>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</si>
  <si>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</si>
  <si>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</si>
  <si>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</si>
  <si>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</si>
  <si>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</si>
  <si>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</si>
  <si>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</si>
  <si>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</si>
  <si>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</si>
  <si>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</si>
  <si>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</si>
  <si>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</si>
  <si>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</si>
  <si>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</si>
  <si>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</si>
  <si>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</si>
  <si>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</si>
  <si>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</si>
  <si>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</si>
  <si>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</si>
  <si>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</si>
  <si>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</si>
  <si>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</si>
  <si>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</si>
  <si>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</si>
  <si>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</si>
  <si>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</si>
  <si>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</si>
  <si>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</si>
  <si>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</si>
  <si>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</si>
  <si>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</si>
  <si>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</si>
  <si>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</si>
  <si>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</si>
  <si>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</si>
  <si>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</si>
  <si>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</si>
  <si>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</si>
  <si>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</si>
  <si>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</si>
  <si>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</si>
  <si>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</si>
  <si>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</si>
  <si>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</si>
  <si>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</si>
  <si>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</si>
  <si>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</si>
  <si>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</si>
  <si>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</si>
  <si>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</si>
  <si>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</si>
  <si>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</si>
  <si>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</si>
  <si>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</si>
  <si>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</si>
  <si>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</si>
  <si>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</si>
  <si>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</si>
  <si>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</si>
  <si>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</si>
  <si>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</si>
  <si>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</si>
  <si>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</si>
  <si>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</si>
  <si>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</si>
  <si>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</si>
  <si>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</si>
  <si>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</si>
  <si>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</si>
  <si>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</si>
  <si>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</si>
  <si>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</si>
  <si>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</si>
  <si>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</si>
  <si>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</si>
  <si>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</si>
  <si>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</si>
  <si>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</si>
  <si>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</si>
  <si>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</si>
  <si>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</si>
  <si>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</si>
  <si>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</si>
  <si>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</si>
  <si>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</si>
  <si>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</si>
  <si>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</si>
  <si>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</si>
  <si>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</si>
  <si>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</si>
  <si>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</si>
  <si>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</si>
  <si>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</si>
  <si>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</si>
  <si>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</si>
  <si>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</si>
  <si>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</si>
  <si>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</si>
  <si>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</si>
  <si>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</si>
  <si>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</si>
  <si>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</si>
  <si>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</si>
  <si>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</si>
  <si>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</si>
  <si>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</si>
  <si>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</si>
  <si>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</si>
  <si>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</si>
  <si>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</si>
  <si>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</si>
  <si>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</si>
  <si>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</si>
  <si>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</si>
  <si>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</si>
  <si>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</si>
  <si>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</si>
  <si>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</si>
  <si>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</si>
  <si>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</si>
  <si>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</si>
  <si>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</si>
  <si>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</si>
  <si>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</si>
  <si>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</si>
  <si>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</si>
  <si>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</si>
  <si>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</si>
  <si>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</si>
  <si>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</si>
  <si>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</si>
  <si>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</si>
  <si>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</si>
  <si>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</si>
  <si>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</si>
  <si>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</si>
  <si>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</si>
  <si>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</si>
  <si>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</si>
  <si>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</si>
  <si>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</si>
  <si>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</si>
  <si>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</si>
  <si>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</si>
  <si>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</si>
  <si>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</si>
  <si>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</si>
  <si>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</si>
  <si>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</si>
  <si>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</si>
  <si>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</si>
  <si>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</si>
  <si>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</si>
  <si>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</si>
  <si>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</si>
  <si>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</si>
  <si>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</si>
  <si>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</si>
  <si>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</si>
  <si>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</si>
  <si>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</si>
  <si>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</si>
  <si>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</si>
  <si>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</si>
  <si>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</si>
  <si>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</si>
  <si>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</si>
  <si>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</si>
  <si>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</si>
  <si>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</si>
  <si>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</si>
  <si>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</si>
  <si>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</si>
  <si>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</si>
  <si>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</si>
  <si>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</si>
  <si>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</si>
  <si>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</si>
  <si>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</si>
  <si>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</si>
  <si>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</si>
  <si>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</si>
  <si>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</si>
  <si>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</si>
  <si>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</si>
  <si>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</si>
  <si>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</si>
  <si>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</si>
  <si>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</si>
  <si>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</si>
  <si>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</si>
  <si>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</si>
  <si>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</si>
  <si>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</si>
  <si>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</si>
  <si>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</si>
  <si>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</si>
  <si>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</si>
  <si>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</si>
  <si>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</si>
  <si>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</si>
  <si>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</si>
  <si>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</si>
  <si>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</si>
  <si>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</si>
  <si>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</si>
  <si>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</si>
  <si>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</si>
  <si>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</si>
  <si>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</si>
  <si>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</si>
  <si>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</si>
  <si>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</si>
  <si>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</si>
  <si>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</si>
  <si>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</si>
  <si>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</si>
  <si>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</si>
  <si>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</si>
  <si>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</si>
  <si>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</si>
  <si>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</si>
  <si>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</si>
  <si>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</si>
  <si>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</si>
  <si>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</si>
  <si>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</si>
  <si>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</si>
  <si>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</si>
  <si>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</si>
  <si>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</si>
  <si>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</si>
  <si>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</si>
  <si>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</si>
  <si>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</si>
  <si>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</si>
  <si>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</si>
  <si>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</si>
  <si>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</si>
  <si>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</si>
  <si>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</si>
  <si>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</si>
  <si>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</si>
  <si>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</si>
  <si>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</si>
  <si>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</si>
  <si>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</si>
  <si>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</si>
  <si>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</si>
  <si>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</si>
  <si>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</si>
  <si>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</si>
  <si>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</si>
  <si>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</si>
  <si>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</si>
  <si>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</si>
  <si>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</si>
  <si>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</si>
  <si>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</si>
  <si>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</si>
  <si>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</si>
  <si>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</si>
  <si>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</si>
  <si>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</si>
  <si>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</si>
  <si>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</si>
  <si>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</si>
  <si>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</si>
  <si>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</si>
  <si>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</si>
  <si>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</si>
  <si>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</si>
  <si>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</si>
  <si>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</si>
  <si>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</si>
  <si>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</si>
  <si>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</si>
  <si>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</si>
  <si>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</si>
  <si>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</si>
  <si>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</si>
  <si>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</si>
  <si>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</si>
  <si>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</si>
  <si>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</si>
  <si>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</si>
  <si>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</si>
  <si>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</si>
  <si>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</si>
  <si>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</si>
  <si>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</si>
  <si>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</si>
  <si>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</si>
  <si>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</si>
  <si>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</si>
  <si>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</si>
  <si>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</si>
  <si>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</si>
  <si>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</si>
  <si>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</si>
  <si>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</si>
  <si>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</si>
  <si>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</si>
  <si>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</si>
  <si>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</si>
  <si>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</si>
  <si>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</si>
  <si>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</si>
  <si>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</si>
  <si>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</si>
  <si>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</si>
  <si>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</si>
  <si>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</si>
  <si>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</si>
  <si>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</si>
  <si>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</si>
  <si>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</si>
  <si>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</si>
  <si>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</si>
  <si>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</si>
  <si>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</si>
  <si>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</si>
  <si>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</si>
  <si>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</si>
  <si>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</si>
  <si>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</si>
  <si>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</si>
  <si>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</si>
  <si>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</si>
  <si>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</si>
  <si>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</si>
  <si>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</si>
  <si>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</si>
  <si>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</si>
  <si>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</si>
  <si>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</si>
  <si>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</si>
  <si>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</si>
  <si>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</si>
  <si>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</si>
  <si>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</si>
  <si>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</si>
  <si>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</si>
  <si>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</si>
  <si>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</si>
  <si>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</si>
  <si>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</si>
  <si>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</si>
  <si>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</si>
  <si>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</si>
  <si>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</si>
  <si>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</si>
  <si>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</si>
  <si>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</si>
  <si>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</si>
  <si>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</si>
  <si>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</si>
  <si>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</si>
  <si>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</si>
  <si>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</si>
  <si>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</si>
  <si>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</si>
  <si>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</si>
  <si>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</si>
  <si>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</si>
  <si>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</si>
  <si>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</si>
  <si>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</si>
  <si>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</si>
  <si>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</si>
  <si>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</si>
  <si>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</si>
  <si>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</si>
  <si>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</si>
  <si>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</si>
  <si>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</si>
  <si>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</si>
  <si>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</si>
  <si>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</si>
  <si>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</si>
  <si>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</si>
  <si>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</si>
  <si>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</si>
  <si>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</si>
  <si>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</si>
  <si>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</si>
  <si>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</si>
  <si>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</si>
  <si>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</si>
  <si>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</si>
  <si>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</si>
  <si>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</si>
  <si>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</si>
  <si>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</si>
  <si>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</si>
  <si>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</si>
  <si>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</si>
  <si>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</si>
  <si>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</si>
  <si>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</si>
  <si>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</si>
  <si>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</si>
  <si>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</si>
  <si>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</si>
  <si>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</si>
  <si>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</si>
  <si>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</si>
  <si>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</si>
  <si>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</si>
  <si>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</si>
  <si>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</si>
  <si>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</si>
  <si>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</si>
  <si>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</si>
  <si>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</si>
  <si>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</si>
  <si>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</si>
  <si>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</si>
  <si>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</si>
  <si>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</si>
  <si>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</si>
  <si>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</si>
  <si>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</si>
  <si>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</si>
  <si>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</si>
  <si>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</si>
  <si>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</si>
  <si>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</si>
  <si>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</si>
  <si>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</si>
  <si>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</si>
  <si>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</si>
  <si>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</si>
  <si>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</si>
  <si>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</si>
  <si>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</si>
  <si>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</si>
  <si>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</si>
  <si>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</si>
  <si>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</si>
  <si>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</si>
  <si>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</si>
  <si>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</si>
  <si>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</si>
  <si>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</si>
  <si>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</si>
  <si>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</si>
  <si>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</si>
  <si>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</si>
  <si>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</si>
  <si>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</si>
  <si>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</si>
  <si>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</si>
  <si>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</si>
  <si>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</si>
  <si>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</si>
  <si>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</si>
  <si>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</si>
  <si>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</si>
  <si>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</si>
  <si>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</si>
  <si>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</si>
  <si>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</si>
  <si>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</si>
  <si>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</si>
  <si>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</si>
  <si>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</si>
  <si>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</si>
  <si>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</si>
  <si>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</si>
  <si>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</si>
  <si>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</si>
  <si>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</si>
  <si>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</si>
  <si>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</si>
  <si>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</si>
  <si>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</si>
  <si>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</si>
  <si>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</si>
  <si>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</si>
  <si>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</si>
  <si>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</si>
  <si>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</si>
  <si>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</si>
  <si>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</si>
  <si>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</si>
  <si>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</si>
  <si>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</si>
  <si>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</si>
  <si>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</si>
  <si>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</si>
  <si>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</si>
  <si>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</si>
  <si>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</si>
  <si>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</si>
  <si>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</si>
  <si>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</si>
  <si>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</si>
  <si>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</si>
  <si>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</si>
  <si>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</si>
  <si>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</si>
  <si>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</si>
  <si>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</si>
  <si>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</si>
  <si>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</si>
  <si>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</si>
  <si>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</si>
  <si>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</si>
  <si>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</si>
  <si>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</si>
  <si>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</si>
  <si>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</si>
  <si>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</si>
  <si>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</si>
  <si>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</si>
  <si>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</si>
  <si>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</si>
  <si>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</si>
  <si>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</si>
  <si>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</si>
  <si>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</si>
  <si>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</si>
  <si>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</si>
  <si>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</si>
  <si>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</si>
  <si>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</si>
  <si>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</si>
  <si>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</si>
  <si>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</si>
  <si>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</si>
  <si>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</si>
  <si>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</si>
  <si>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</si>
  <si>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</si>
  <si>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</si>
  <si>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</si>
  <si>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</si>
  <si>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</si>
  <si>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</si>
  <si>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</si>
  <si>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</si>
  <si>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</si>
  <si>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</si>
  <si>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</si>
  <si>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</si>
  <si>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</si>
  <si>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</si>
  <si>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</si>
  <si>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</si>
  <si>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</si>
  <si>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</si>
  <si>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</si>
  <si>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</si>
  <si>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</si>
  <si>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</si>
  <si>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</si>
  <si>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</si>
  <si>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</si>
  <si>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</si>
  <si>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</si>
  <si>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</si>
  <si>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</si>
  <si>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</si>
  <si>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</si>
  <si>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</si>
  <si>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</si>
  <si>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</si>
  <si>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</si>
  <si>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</si>
  <si>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</si>
  <si>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</si>
  <si>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</si>
  <si>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</si>
  <si>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</si>
  <si>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</si>
  <si>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</si>
  <si>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</si>
  <si>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</si>
  <si>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</si>
  <si>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</si>
  <si>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</si>
  <si>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</si>
  <si>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</si>
  <si>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</si>
  <si>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</si>
  <si>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</si>
  <si>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</si>
  <si>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</si>
  <si>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</si>
  <si>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</si>
  <si>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</si>
  <si>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</si>
  <si>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</si>
  <si>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</si>
  <si>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</si>
  <si>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</si>
  <si>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</si>
  <si>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</si>
  <si>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</si>
  <si>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</si>
  <si>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</si>
  <si>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</si>
  <si>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</si>
  <si>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</si>
  <si>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</si>
  <si>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</si>
  <si>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</si>
  <si>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</si>
  <si>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</si>
  <si>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</si>
  <si>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</si>
  <si>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</si>
  <si>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</si>
  <si>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</si>
  <si>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</si>
  <si>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</si>
  <si>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</si>
  <si>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</si>
  <si>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</si>
  <si>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</si>
  <si>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</si>
  <si>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</si>
  <si>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</si>
  <si>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</si>
  <si>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</si>
  <si>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</si>
  <si>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</si>
  <si>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</si>
  <si>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</si>
  <si>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</si>
  <si>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</si>
  <si>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</si>
  <si>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</si>
  <si>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</si>
  <si>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</si>
  <si>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</si>
  <si>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</si>
  <si>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</si>
  <si>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</si>
  <si>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</si>
  <si>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</si>
  <si>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</si>
  <si>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</si>
  <si>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</si>
  <si>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</si>
  <si>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</si>
  <si>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</si>
  <si>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</si>
  <si>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</si>
  <si>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</si>
  <si>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</si>
  <si>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</si>
  <si>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</si>
  <si>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</si>
  <si>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</si>
  <si>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</si>
  <si>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</si>
  <si>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</si>
  <si>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</si>
  <si>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</si>
  <si>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</si>
  <si>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</si>
  <si>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</si>
  <si>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</si>
  <si>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</si>
  <si>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</si>
  <si>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</si>
  <si>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</si>
  <si>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</si>
  <si>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</si>
  <si>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</si>
  <si>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</si>
  <si>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</si>
  <si>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</si>
  <si>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</si>
  <si>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</si>
  <si>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</si>
  <si>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</si>
  <si>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</si>
  <si>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</si>
  <si>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</si>
  <si>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</si>
  <si>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</si>
  <si>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</si>
  <si>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</si>
  <si>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</si>
  <si>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</si>
  <si>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</si>
  <si>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</si>
  <si>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</si>
  <si>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</si>
  <si>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</si>
  <si>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</si>
  <si>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</si>
  <si>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</si>
  <si>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</si>
  <si>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</si>
  <si>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</si>
  <si>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</si>
  <si>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</si>
  <si>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</si>
  <si>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</si>
  <si>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</si>
  <si>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</si>
  <si>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</si>
  <si>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</si>
  <si>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</si>
  <si>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</si>
  <si>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</si>
  <si>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</si>
  <si>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</si>
  <si>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</si>
  <si>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</si>
  <si>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</si>
  <si>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</si>
  <si>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</si>
  <si>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</si>
  <si>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</si>
  <si>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</si>
  <si>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</si>
  <si>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</si>
  <si>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</si>
  <si>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</si>
  <si>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</si>
  <si>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</si>
  <si>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</si>
  <si>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</si>
  <si>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</si>
  <si>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</si>
  <si>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</si>
  <si>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</si>
  <si>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</si>
  <si>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</si>
  <si>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</si>
  <si>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</si>
  <si>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</si>
  <si>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</si>
  <si>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</si>
  <si>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</si>
  <si>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</si>
  <si>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</si>
  <si>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</si>
  <si>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</si>
  <si>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</si>
  <si>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</si>
  <si>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</si>
  <si>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</si>
  <si>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</si>
  <si>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</si>
  <si>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</si>
  <si>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</si>
  <si>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</si>
  <si>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</si>
  <si>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</si>
  <si>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</si>
  <si>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</si>
  <si>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</si>
  <si>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</si>
  <si>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</si>
  <si>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</si>
  <si>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</si>
  <si>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</si>
  <si>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</si>
  <si>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</si>
  <si>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</si>
  <si>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</si>
  <si>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</si>
  <si>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</si>
  <si>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</si>
  <si>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</si>
  <si>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</si>
  <si>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</si>
  <si>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</si>
  <si>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</si>
  <si>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</si>
  <si>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</si>
  <si>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</si>
  <si>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</si>
  <si>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</si>
  <si>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</si>
  <si>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</si>
  <si>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</si>
  <si>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</si>
  <si>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</si>
  <si>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</si>
  <si>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</si>
  <si>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</si>
  <si>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</si>
  <si>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</si>
  <si>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</si>
  <si>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</si>
  <si>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</si>
  <si>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</si>
  <si>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</si>
  <si>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</si>
  <si>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</si>
  <si>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</si>
  <si>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</si>
  <si>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</si>
  <si>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</si>
  <si>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</si>
  <si>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</si>
  <si>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</si>
  <si>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</si>
  <si>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</si>
  <si>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</si>
  <si>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</si>
  <si>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</si>
  <si>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</si>
  <si>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</si>
  <si>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</si>
  <si>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</si>
  <si>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</si>
  <si>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</si>
  <si>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</si>
  <si>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</si>
  <si>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</si>
  <si>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</si>
  <si>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</si>
  <si>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</si>
  <si>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</si>
  <si>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</si>
  <si>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</si>
  <si>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</si>
  <si>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</si>
  <si>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</si>
  <si>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</si>
  <si>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</si>
  <si>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</si>
  <si>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</si>
  <si>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</si>
  <si>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</si>
  <si>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</si>
  <si>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</si>
  <si>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</si>
  <si>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</si>
  <si>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</si>
  <si>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</si>
  <si>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</si>
  <si>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</si>
  <si>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</si>
  <si>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</si>
  <si>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</si>
  <si>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</si>
  <si>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</si>
  <si>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</si>
  <si>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</si>
  <si>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</si>
  <si>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</si>
  <si>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</si>
  <si>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</si>
  <si>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</si>
  <si>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</si>
  <si>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</si>
  <si>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</si>
  <si>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</si>
  <si>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</si>
  <si>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</si>
  <si>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</si>
  <si>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</si>
  <si>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</si>
  <si>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</si>
  <si>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</si>
  <si>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</si>
  <si>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</si>
  <si>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</si>
  <si>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</si>
  <si>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</si>
  <si>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</si>
  <si>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</si>
  <si>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</si>
  <si>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</si>
  <si>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</si>
  <si>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</si>
  <si>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</si>
  <si>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</si>
  <si>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</si>
  <si>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</si>
  <si>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</si>
  <si>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</si>
  <si>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</si>
  <si>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</si>
  <si>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</si>
  <si>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</si>
  <si>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</si>
  <si>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</si>
  <si>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</si>
  <si>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</si>
  <si>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</si>
  <si>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</si>
  <si>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</si>
  <si>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</si>
  <si>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</si>
  <si>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</si>
  <si>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</si>
  <si>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</si>
  <si>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</si>
  <si>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</si>
  <si>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</si>
  <si>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</si>
  <si>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</si>
  <si>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</si>
  <si>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</si>
  <si>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</si>
  <si>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</si>
  <si>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</si>
  <si>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</si>
  <si>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</si>
  <si>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</si>
  <si>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</si>
  <si>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</si>
  <si>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</si>
  <si>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</si>
  <si>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</si>
  <si>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</si>
  <si>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</si>
  <si>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</si>
  <si>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</si>
  <si>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</si>
  <si>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</si>
  <si>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</si>
  <si>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</si>
  <si>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</si>
  <si>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</si>
  <si>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</si>
  <si>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</si>
  <si>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</si>
  <si>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</si>
  <si>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</si>
  <si>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</si>
  <si>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</si>
  <si>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</si>
  <si>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</si>
  <si>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</si>
  <si>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</si>
  <si>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</si>
  <si>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</si>
  <si>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</si>
  <si>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</si>
  <si>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</si>
  <si>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</si>
  <si>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</si>
  <si>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</si>
  <si>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</si>
  <si>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</si>
  <si>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</si>
  <si>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</si>
  <si>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</si>
  <si>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</si>
  <si>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</si>
  <si>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</si>
  <si>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</si>
  <si>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</si>
  <si>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</si>
  <si>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</si>
  <si>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</si>
  <si>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</si>
  <si>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</si>
  <si>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</si>
  <si>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</si>
  <si>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</si>
  <si>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</si>
  <si>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</si>
  <si>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</si>
  <si>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</si>
  <si>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</si>
  <si>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</si>
  <si>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</si>
  <si>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</si>
  <si>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</si>
  <si>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</si>
  <si>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</si>
  <si>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</si>
  <si>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</si>
  <si>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</si>
  <si>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</si>
  <si>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</si>
  <si>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</si>
  <si>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</si>
  <si>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</si>
  <si>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</si>
  <si>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</si>
  <si>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</si>
  <si>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</si>
  <si>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</si>
  <si>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</si>
  <si>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</si>
  <si>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</si>
  <si>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</si>
  <si>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</si>
  <si>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</si>
  <si>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</si>
  <si>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</si>
  <si>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</si>
  <si>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</si>
  <si>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</si>
  <si>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</si>
  <si>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</si>
  <si>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</si>
  <si>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</si>
  <si>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</si>
  <si>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</si>
  <si>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</si>
  <si>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</si>
  <si>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</si>
  <si>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</si>
  <si>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</si>
  <si>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</si>
  <si>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</si>
  <si>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</si>
  <si>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</si>
  <si>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</si>
  <si>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</si>
  <si>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</si>
  <si>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</si>
  <si>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</si>
  <si>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</si>
  <si>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</si>
  <si>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</si>
  <si>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</si>
  <si>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</si>
  <si>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</si>
  <si>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</si>
  <si>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</si>
  <si>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</si>
  <si>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</si>
  <si>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</si>
  <si>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</si>
  <si>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</si>
  <si>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</si>
  <si>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</si>
  <si>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</si>
  <si>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</si>
  <si>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</si>
  <si>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</si>
  <si>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</si>
  <si>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</si>
  <si>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</si>
  <si>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</si>
  <si>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</si>
  <si>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</si>
  <si>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</si>
  <si>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</si>
  <si>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</si>
  <si>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</si>
  <si>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</si>
  <si>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</si>
  <si>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</si>
  <si>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</si>
  <si>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</si>
  <si>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</si>
  <si>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</si>
  <si>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</si>
  <si>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</si>
  <si>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</si>
  <si>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</si>
  <si>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</si>
  <si>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</si>
  <si>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</si>
  <si>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</si>
  <si>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</si>
  <si>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</si>
  <si>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</si>
  <si>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</si>
  <si>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</si>
  <si>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</si>
  <si>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</si>
  <si>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</si>
  <si>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</si>
  <si>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</si>
  <si>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</si>
  <si>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</si>
  <si>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</si>
  <si>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</si>
  <si>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</si>
  <si>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</si>
  <si>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</si>
  <si>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</si>
  <si>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</si>
  <si>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</si>
  <si>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</si>
  <si>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</si>
  <si>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</si>
  <si>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</si>
  <si>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</si>
  <si>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</si>
  <si>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</si>
  <si>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</si>
  <si>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</si>
  <si>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</si>
  <si>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</si>
  <si>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</si>
  <si>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</si>
  <si>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</si>
  <si>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</si>
  <si>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</si>
  <si>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</si>
  <si>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</si>
  <si>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</si>
  <si>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</si>
  <si>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</si>
  <si>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</si>
  <si>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</si>
  <si>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</si>
  <si>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</si>
  <si>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</si>
  <si>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</si>
  <si>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</si>
  <si>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</si>
  <si>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</si>
  <si>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</si>
  <si>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</si>
  <si>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</si>
  <si>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</si>
  <si>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</si>
  <si>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</si>
  <si>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</si>
  <si>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</si>
  <si>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</si>
  <si>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</si>
  <si>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</si>
  <si>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</si>
  <si>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</si>
  <si>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</si>
  <si>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</si>
  <si>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</si>
  <si>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</si>
  <si>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</si>
  <si>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</si>
  <si>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</si>
  <si>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</si>
  <si>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</si>
  <si>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</si>
  <si>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</si>
  <si>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</si>
  <si>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</si>
  <si>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</si>
  <si>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</si>
  <si>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</si>
  <si>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</si>
  <si>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</si>
  <si>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</si>
  <si>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</si>
  <si>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</si>
  <si>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</si>
  <si>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</si>
  <si>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</si>
  <si>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</si>
  <si>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</si>
  <si>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</si>
  <si>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</si>
  <si>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</si>
  <si>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</si>
  <si>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</si>
  <si>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</si>
  <si>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</si>
  <si>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</si>
  <si>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</si>
  <si>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</si>
  <si>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</si>
  <si>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</si>
  <si>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</si>
  <si>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</si>
  <si>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</si>
  <si>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</si>
  <si>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</si>
  <si>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</si>
  <si>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</si>
  <si>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</si>
  <si>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</si>
  <si>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</si>
  <si>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</si>
  <si>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</si>
  <si>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</si>
  <si>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</si>
  <si>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</si>
  <si>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</si>
  <si>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</si>
  <si>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</si>
  <si>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</si>
  <si>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</si>
  <si>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</si>
  <si>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</si>
  <si>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</si>
  <si>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</si>
  <si>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</si>
  <si>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</si>
  <si>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</si>
  <si>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</si>
  <si>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</si>
  <si>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</si>
  <si>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</si>
  <si>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</si>
  <si>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</si>
  <si>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</si>
  <si>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</si>
  <si>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</si>
  <si>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</si>
  <si>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</si>
  <si>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</si>
  <si>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</si>
  <si>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</si>
  <si>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</si>
  <si>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</si>
  <si>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</si>
  <si>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</si>
  <si>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</si>
  <si>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</si>
  <si>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</si>
  <si>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</si>
  <si>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</si>
  <si>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</si>
  <si>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</si>
  <si>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</si>
  <si>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</si>
  <si>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</si>
  <si>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</si>
  <si>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</si>
  <si>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</si>
  <si>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</si>
  <si>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</si>
  <si>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</si>
  <si>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</si>
  <si>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</si>
  <si>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</si>
  <si>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</si>
  <si>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</si>
  <si>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</si>
  <si>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</si>
  <si>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</si>
  <si>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</si>
  <si>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</si>
  <si>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</si>
  <si>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</si>
  <si>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</si>
  <si>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</si>
  <si>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</si>
  <si>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</si>
  <si>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</si>
  <si>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</si>
  <si>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</si>
  <si>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</si>
  <si>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</si>
  <si>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</si>
  <si>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</si>
  <si>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</si>
  <si>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</si>
  <si>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</si>
  <si>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</si>
  <si>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</si>
  <si>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</si>
  <si>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</si>
  <si>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</si>
  <si>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</si>
  <si>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</si>
  <si>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</si>
  <si>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</si>
  <si>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</si>
  <si>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</si>
  <si>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</si>
  <si>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</si>
  <si>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</si>
  <si>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</si>
  <si>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</si>
  <si>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</si>
  <si>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</si>
  <si>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</si>
  <si>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</si>
  <si>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</si>
  <si>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</si>
  <si>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</si>
  <si>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</si>
  <si>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</si>
  <si>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</si>
  <si>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</si>
  <si>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</si>
  <si>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</si>
  <si>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</si>
  <si>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</si>
  <si>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</si>
  <si>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</si>
  <si>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</si>
  <si>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</si>
  <si>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</si>
  <si>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</si>
  <si>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</si>
  <si>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</si>
  <si>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</si>
  <si>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</si>
  <si>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</si>
  <si>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</si>
  <si>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</si>
  <si>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</si>
  <si>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</si>
  <si>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</si>
  <si>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</si>
  <si>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</si>
  <si>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</si>
  <si>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</si>
  <si>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</si>
  <si>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</si>
  <si>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</si>
  <si>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</si>
  <si>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</si>
  <si>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</si>
  <si>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</si>
  <si>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</si>
  <si>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</si>
  <si>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</si>
  <si>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</si>
  <si>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</si>
  <si>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</si>
  <si>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</si>
  <si>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</si>
  <si>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</si>
  <si>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</si>
  <si>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</si>
  <si>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</si>
  <si>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</si>
  <si>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</si>
  <si>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</si>
  <si>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</si>
  <si>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</si>
  <si>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</si>
  <si>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</si>
  <si>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</si>
  <si>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</si>
  <si>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</si>
  <si>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</si>
  <si>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</si>
  <si>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</si>
  <si>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</si>
  <si>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</si>
  <si>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</si>
  <si>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</si>
  <si>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</si>
  <si>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</si>
  <si>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</si>
  <si>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</si>
  <si>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</si>
  <si>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</si>
  <si>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</si>
  <si>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</si>
  <si>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</si>
  <si>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</si>
  <si>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</si>
  <si>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</si>
  <si>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</si>
  <si>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</si>
  <si>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</si>
  <si>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</si>
  <si>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</si>
  <si>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</si>
  <si>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</si>
  <si>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</si>
  <si>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</si>
  <si>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</si>
  <si>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</si>
  <si>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</si>
  <si>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</si>
  <si>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</si>
  <si>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</si>
  <si>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</si>
  <si>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</si>
  <si>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</si>
  <si>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</si>
  <si>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</si>
  <si>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</si>
  <si>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</si>
  <si>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</si>
  <si>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</si>
  <si>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</si>
  <si>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</si>
  <si>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</si>
  <si>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</si>
  <si>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</si>
  <si>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</si>
  <si>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</si>
  <si>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</si>
  <si>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</si>
  <si>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</si>
  <si>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</si>
  <si>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</si>
  <si>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</si>
  <si>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</si>
  <si>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</si>
  <si>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</si>
  <si>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</si>
  <si>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</si>
  <si>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</si>
  <si>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</si>
  <si>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</si>
  <si>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</si>
  <si>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</si>
  <si>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</si>
  <si>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</si>
  <si>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</si>
  <si>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</si>
  <si>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</si>
  <si>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</si>
  <si>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</si>
  <si>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</si>
  <si>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</si>
  <si>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</si>
  <si>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</si>
  <si>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</si>
  <si>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</si>
  <si>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</si>
  <si>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</si>
  <si>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</si>
  <si>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</si>
  <si>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</si>
  <si>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</si>
  <si>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</si>
  <si>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</si>
  <si>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</si>
  <si>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</si>
  <si>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</si>
  <si>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</si>
  <si>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</si>
  <si>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</si>
  <si>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</si>
  <si>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</si>
  <si>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</si>
  <si>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</si>
  <si>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</si>
  <si>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</si>
  <si>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</si>
  <si>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</si>
  <si>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</si>
  <si>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</si>
  <si>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</si>
  <si>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</si>
  <si>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</si>
  <si>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</si>
  <si>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</si>
  <si>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</si>
  <si>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</si>
  <si>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</si>
  <si>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</si>
  <si>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</si>
  <si>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</si>
  <si>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</si>
  <si>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</si>
  <si>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</si>
  <si>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</si>
  <si>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</si>
  <si>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</si>
  <si>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</si>
  <si>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</si>
  <si>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</si>
  <si>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</si>
  <si>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</si>
  <si>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</si>
  <si>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</si>
  <si>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</si>
  <si>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</si>
  <si>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</si>
  <si>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</si>
  <si>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</si>
  <si>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</si>
  <si>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</si>
  <si>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</si>
  <si>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</si>
  <si>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</si>
  <si>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</si>
  <si>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</si>
  <si>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</si>
  <si>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</si>
  <si>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</si>
  <si>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</si>
  <si>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</si>
  <si>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</si>
  <si>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</si>
  <si>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</si>
  <si>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</si>
  <si>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</si>
  <si>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</si>
  <si>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</si>
  <si>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</si>
  <si>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</si>
  <si>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</si>
  <si>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</si>
  <si>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</si>
  <si>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</si>
  <si>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</si>
  <si>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</si>
  <si>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</si>
  <si>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</si>
  <si>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</si>
  <si>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</si>
  <si>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</si>
  <si>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</si>
  <si>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</si>
  <si>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</si>
  <si>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</si>
  <si>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</si>
  <si>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</si>
  <si>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</si>
  <si>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</si>
  <si>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</si>
  <si>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</si>
  <si>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</si>
  <si>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</si>
  <si>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</si>
  <si>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</si>
  <si>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</si>
  <si>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</si>
  <si>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</si>
  <si>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</si>
  <si>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</si>
  <si>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</si>
  <si>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</si>
  <si>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</si>
  <si>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</si>
  <si>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</si>
  <si>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</si>
  <si>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</si>
  <si>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</si>
  <si>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</si>
  <si>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</si>
  <si>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</si>
  <si>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</si>
  <si>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</si>
  <si>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</si>
  <si>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</si>
  <si>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</si>
  <si>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</si>
  <si>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</si>
  <si>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</si>
  <si>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</si>
  <si>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</si>
  <si>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</si>
  <si>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</si>
  <si>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</si>
  <si>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</si>
  <si>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</si>
  <si>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</si>
  <si>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</si>
  <si>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</si>
  <si>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</si>
  <si>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</si>
  <si>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</si>
  <si>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</si>
  <si>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</si>
  <si>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</si>
  <si>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</si>
  <si>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</si>
  <si>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</si>
  <si>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</si>
  <si>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</si>
  <si>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</si>
  <si>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</si>
  <si>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</si>
  <si>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</si>
  <si>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</si>
  <si>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</si>
  <si>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</si>
  <si>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</si>
  <si>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</si>
  <si>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</si>
  <si>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</si>
  <si>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</si>
  <si>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</si>
  <si>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</si>
  <si>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</si>
  <si>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</si>
  <si>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</si>
  <si>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</si>
  <si>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</si>
  <si>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</si>
  <si>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</si>
  <si>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</si>
  <si>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</si>
  <si>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</si>
  <si>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</si>
  <si>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</si>
  <si>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</si>
  <si>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</si>
  <si>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</si>
  <si>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</si>
  <si>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</si>
  <si>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</si>
  <si>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</si>
  <si>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</si>
  <si>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</si>
  <si>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</si>
  <si>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</si>
  <si>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</si>
  <si>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</si>
  <si>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</si>
  <si>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</si>
  <si>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</si>
  <si>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</si>
  <si>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</si>
  <si>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</si>
  <si>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</si>
  <si>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</si>
  <si>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</si>
  <si>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</si>
  <si>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</si>
  <si>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</si>
  <si>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</si>
  <si>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</si>
  <si>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</si>
  <si>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</si>
  <si>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</si>
  <si>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</si>
  <si>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</si>
  <si>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</si>
  <si>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</si>
  <si>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</si>
  <si>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</si>
  <si>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</si>
  <si>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</si>
  <si>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</si>
  <si>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</si>
  <si>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</si>
  <si>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</si>
  <si>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</si>
  <si>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</si>
  <si>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</si>
  <si>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</si>
  <si>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</si>
  <si>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</si>
  <si>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</si>
  <si>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</si>
  <si>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</si>
  <si>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</si>
  <si>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</si>
  <si>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</si>
  <si>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</si>
  <si>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</si>
  <si>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</si>
  <si>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</si>
  <si>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</si>
  <si>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</si>
  <si>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</si>
  <si>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</si>
  <si>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</si>
  <si>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</si>
  <si>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</si>
  <si>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</si>
  <si>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</si>
  <si>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</si>
  <si>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</si>
  <si>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</si>
  <si>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</si>
  <si>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</si>
  <si>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</si>
  <si>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</si>
  <si>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</si>
  <si>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</si>
  <si>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</si>
  <si>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</si>
  <si>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</si>
  <si>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</si>
  <si>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</si>
  <si>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</si>
  <si>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</si>
  <si>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</si>
  <si>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</si>
  <si>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</si>
  <si>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</si>
  <si>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</si>
  <si>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</si>
  <si>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</si>
  <si>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</si>
  <si>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</si>
  <si>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</si>
  <si>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</si>
  <si>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</si>
  <si>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</si>
  <si>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</si>
  <si>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</si>
  <si>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</si>
  <si>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</si>
  <si>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</si>
  <si>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</si>
  <si>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</si>
  <si>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</si>
  <si>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</si>
  <si>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</si>
  <si>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</si>
  <si>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</si>
  <si>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</si>
  <si>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</si>
  <si>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</si>
  <si>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</si>
  <si>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</si>
  <si>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</si>
  <si>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</si>
  <si>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</si>
  <si>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</si>
  <si>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</si>
  <si>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</si>
  <si>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</si>
  <si>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</si>
  <si>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</si>
  <si>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</si>
  <si>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</si>
  <si>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</si>
  <si>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</si>
  <si>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</si>
  <si>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</si>
  <si>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</si>
  <si>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</si>
  <si>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</si>
  <si>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</si>
  <si>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</si>
  <si>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</si>
  <si>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</si>
  <si>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</si>
  <si>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</si>
  <si>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</si>
  <si>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</si>
  <si>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</si>
  <si>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</si>
  <si>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</si>
  <si>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</si>
  <si>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</si>
  <si>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</si>
  <si>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</si>
  <si>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</si>
  <si>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</si>
  <si>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</si>
  <si>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</si>
  <si>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</si>
  <si>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</si>
  <si>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</si>
  <si>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</si>
  <si>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</si>
  <si>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</si>
  <si>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</si>
  <si>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</si>
  <si>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</si>
  <si>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</si>
  <si>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</si>
  <si>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</si>
  <si>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</si>
  <si>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</si>
  <si>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</si>
  <si>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</si>
  <si>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</si>
  <si>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</si>
  <si>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</si>
  <si>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</si>
  <si>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</si>
  <si>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</si>
  <si>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</si>
  <si>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</si>
  <si>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</si>
  <si>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</si>
  <si>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</si>
  <si>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</si>
  <si>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</si>
  <si>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</si>
  <si>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</si>
  <si>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</si>
  <si>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</si>
  <si>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</si>
  <si>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</si>
  <si>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</si>
  <si>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</si>
  <si>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</si>
  <si>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</si>
  <si>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</si>
  <si>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</si>
  <si>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</si>
  <si>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</si>
  <si>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</si>
  <si>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</si>
  <si>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</si>
  <si>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</si>
  <si>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</si>
  <si>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</si>
  <si>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</si>
  <si>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</si>
  <si>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</si>
  <si>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</si>
  <si>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</si>
  <si>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</si>
  <si>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</si>
  <si>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</si>
  <si>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</si>
  <si>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</si>
  <si>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</si>
  <si>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</si>
  <si>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</si>
  <si>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</si>
  <si>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</si>
  <si>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</si>
  <si>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</si>
  <si>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</si>
  <si>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</si>
  <si>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</si>
  <si>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</si>
  <si>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</si>
  <si>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</si>
  <si>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</si>
  <si>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</si>
  <si>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</si>
  <si>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</si>
  <si>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</si>
  <si>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</si>
  <si>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</si>
  <si>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</si>
  <si>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</si>
  <si>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</si>
  <si>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</si>
  <si>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</si>
  <si>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</si>
  <si>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</si>
  <si>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</si>
  <si>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</si>
  <si>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</si>
  <si>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</si>
  <si>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</si>
  <si>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</si>
  <si>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</si>
  <si>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</si>
  <si>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</si>
  <si>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</si>
  <si>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</si>
  <si>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</si>
  <si>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</si>
  <si>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</si>
  <si>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</si>
  <si>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</si>
  <si>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</si>
  <si>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</si>
  <si>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</si>
  <si>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</si>
  <si>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</si>
  <si>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</si>
  <si>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</si>
  <si>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</si>
  <si>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</si>
  <si>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</si>
  <si>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</si>
  <si>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</si>
  <si>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</si>
  <si>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</si>
  <si>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</si>
  <si>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</si>
  <si>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</si>
  <si>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</si>
  <si>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</si>
  <si>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</si>
  <si>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</si>
  <si>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</si>
  <si>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</si>
  <si>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</si>
  <si>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</si>
  <si>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</si>
  <si>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</si>
  <si>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</si>
  <si>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</si>
  <si>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</si>
  <si>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</si>
  <si>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</si>
  <si>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</si>
  <si>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</si>
  <si>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</si>
  <si>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</si>
  <si>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</si>
  <si>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</si>
  <si>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</si>
  <si>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</si>
  <si>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</si>
  <si>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</si>
  <si>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</si>
  <si>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</si>
  <si>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</si>
  <si>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</si>
  <si>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</si>
  <si>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</si>
  <si>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</si>
  <si>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</si>
  <si>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</si>
  <si>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</si>
  <si>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</si>
  <si>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</si>
  <si>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</si>
  <si>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</si>
  <si>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</si>
  <si>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</si>
  <si>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</si>
  <si>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</si>
  <si>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</si>
  <si>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</si>
  <si>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</si>
  <si>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</si>
  <si>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</si>
  <si>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</si>
  <si>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</si>
  <si>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</si>
  <si>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</si>
  <si>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</si>
  <si>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</si>
  <si>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</si>
  <si>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</si>
  <si>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</si>
  <si>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</si>
  <si>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</si>
  <si>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</si>
  <si>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</si>
  <si>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</si>
  <si>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</si>
  <si>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</si>
  <si>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</si>
  <si>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</si>
  <si>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</si>
  <si>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</si>
  <si>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</si>
  <si>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</si>
  <si>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</si>
  <si>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</si>
  <si>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</si>
  <si>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</si>
  <si>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</si>
  <si>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</si>
  <si>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</si>
  <si>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</si>
  <si>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</si>
  <si>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</si>
  <si>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</si>
  <si>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</si>
  <si>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</si>
  <si>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</si>
  <si>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</si>
  <si>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</si>
  <si>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</si>
  <si>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</si>
  <si>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</si>
  <si>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</si>
  <si>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</si>
  <si>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</si>
  <si>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</si>
  <si>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</si>
  <si>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</si>
  <si>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</si>
  <si>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</si>
  <si>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</si>
  <si>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</si>
  <si>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</si>
  <si>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</si>
  <si>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</si>
  <si>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</si>
  <si>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</si>
  <si>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</si>
  <si>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</si>
  <si>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</si>
  <si>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</si>
  <si>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</si>
  <si>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</si>
  <si>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</si>
  <si>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</si>
  <si>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</si>
  <si>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</si>
  <si>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</si>
  <si>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</si>
  <si>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</si>
  <si>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</si>
  <si>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</si>
  <si>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</si>
  <si>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</si>
  <si>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</si>
  <si>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</si>
  <si>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</si>
  <si>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</si>
  <si>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</si>
  <si>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</si>
  <si>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</si>
  <si>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</si>
  <si>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</si>
  <si>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</si>
  <si>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</si>
  <si>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</si>
  <si>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</si>
  <si>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</si>
  <si>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</si>
  <si>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</si>
  <si>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</si>
  <si>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</si>
  <si>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</si>
  <si>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</si>
  <si>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</si>
  <si>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</si>
  <si>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</si>
  <si>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</si>
  <si>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</si>
  <si>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</si>
  <si>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</si>
  <si>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</si>
  <si>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</si>
  <si>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</si>
  <si>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</si>
  <si>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</si>
  <si>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</si>
  <si>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</si>
  <si>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</si>
  <si>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</si>
  <si>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</si>
  <si>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</si>
  <si>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</si>
  <si>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</si>
  <si>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</si>
  <si>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</si>
  <si>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</si>
  <si>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</si>
  <si>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</si>
  <si>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</si>
  <si>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</si>
  <si>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</si>
  <si>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</si>
  <si>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</si>
  <si>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</si>
  <si>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</si>
  <si>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</si>
  <si>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</si>
  <si>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</si>
  <si>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</si>
  <si>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</si>
  <si>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</si>
  <si>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</si>
  <si>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</si>
  <si>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</si>
  <si>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</si>
  <si>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</si>
  <si>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</si>
  <si>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</si>
  <si>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</si>
  <si>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</si>
  <si>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</si>
  <si>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</si>
  <si>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</si>
  <si>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</si>
  <si>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</si>
  <si>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</si>
  <si>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</si>
  <si>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</si>
  <si>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</si>
  <si>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</si>
  <si>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</si>
  <si>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</si>
  <si>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</si>
  <si>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</si>
  <si>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</si>
  <si>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</si>
  <si>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</si>
  <si>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</si>
  <si>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</si>
  <si>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</si>
  <si>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</si>
  <si>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</si>
  <si>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</si>
  <si>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</si>
  <si>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</si>
  <si>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</si>
  <si>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</si>
  <si>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</si>
  <si>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</si>
  <si>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</si>
  <si>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</si>
  <si>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</si>
  <si>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</si>
  <si>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</si>
  <si>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</si>
  <si>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</si>
  <si>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</si>
  <si>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</si>
  <si>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</si>
  <si>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</si>
  <si>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</si>
  <si>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</si>
  <si>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</si>
  <si>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</si>
  <si>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</si>
  <si>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</si>
  <si>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</si>
  <si>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</si>
  <si>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</si>
  <si>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</si>
  <si>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</si>
  <si>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</si>
  <si>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</si>
  <si>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</si>
  <si>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</si>
  <si>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</si>
  <si>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</si>
  <si>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</si>
  <si>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</si>
  <si>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</si>
  <si>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</si>
  <si>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</si>
  <si>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</si>
  <si>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</si>
  <si>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</si>
  <si>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</si>
  <si>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</si>
  <si>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</si>
  <si>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</si>
  <si>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</si>
  <si>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</si>
  <si>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</si>
  <si>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</si>
  <si>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</si>
  <si>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</si>
  <si>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</si>
  <si>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</si>
  <si>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</si>
  <si>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</si>
  <si>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</si>
  <si>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</si>
  <si>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</si>
  <si>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</si>
  <si>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</si>
  <si>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</si>
  <si>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</si>
  <si>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</si>
  <si>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</si>
  <si>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</si>
  <si>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</si>
  <si>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</si>
  <si>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</si>
  <si>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</si>
  <si>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</si>
  <si>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</si>
  <si>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</si>
  <si>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</si>
  <si>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</si>
  <si>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</si>
  <si>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</si>
  <si>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</si>
  <si>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</si>
  <si>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</si>
  <si>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</si>
  <si>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</si>
  <si>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</si>
  <si>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</si>
  <si>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</si>
  <si>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</si>
  <si>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</si>
  <si>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</si>
  <si>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</si>
  <si>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</si>
  <si>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</si>
  <si>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</si>
  <si>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</si>
  <si>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</si>
  <si>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</si>
  <si>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</si>
  <si>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</si>
  <si>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</si>
  <si>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</si>
  <si>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</si>
  <si>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</si>
  <si>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</si>
  <si>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</si>
  <si>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</si>
  <si>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</si>
  <si>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</si>
  <si>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</si>
  <si>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</si>
  <si>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</si>
  <si>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</si>
  <si>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</si>
  <si>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</si>
  <si>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</si>
  <si>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</si>
  <si>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</si>
  <si>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</si>
  <si>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</si>
  <si>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</si>
  <si>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</si>
  <si>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</si>
  <si>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</si>
  <si>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</si>
  <si>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</si>
  <si>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</si>
  <si>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</si>
  <si>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</si>
  <si>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</si>
  <si>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</si>
  <si>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</si>
  <si>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</si>
  <si>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</si>
  <si>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</si>
  <si>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</si>
  <si>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</si>
  <si>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</si>
  <si>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</si>
  <si>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</si>
  <si>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</si>
  <si>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</si>
  <si>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</si>
  <si>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</si>
  <si>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</si>
  <si>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</si>
  <si>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</si>
  <si>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</si>
  <si>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</si>
  <si>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</si>
  <si>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</si>
  <si>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</si>
  <si>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</si>
  <si>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</si>
  <si>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</si>
  <si>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</si>
  <si>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</si>
  <si>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</si>
  <si>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</si>
  <si>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</si>
  <si>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</si>
  <si>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</si>
  <si>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</si>
  <si>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</si>
  <si>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</si>
  <si>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</si>
  <si>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</si>
  <si>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</si>
  <si>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</si>
  <si>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</si>
  <si>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</si>
  <si>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</si>
  <si>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</si>
  <si>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</si>
  <si>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</si>
  <si>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</si>
  <si>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</si>
  <si>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</si>
  <si>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</si>
  <si>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</si>
  <si>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</si>
  <si>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</si>
  <si>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</si>
  <si>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</si>
  <si>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</si>
  <si>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</si>
  <si>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</si>
  <si>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</si>
  <si>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</si>
  <si>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</si>
  <si>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</si>
  <si>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</si>
  <si>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</si>
  <si>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</si>
  <si>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</si>
  <si>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</si>
  <si>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</si>
  <si>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</si>
  <si>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</si>
  <si>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</si>
  <si>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</si>
  <si>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</si>
  <si>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</si>
  <si>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</si>
  <si>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</si>
  <si>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</si>
  <si>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</si>
  <si>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</si>
  <si>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</si>
  <si>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</si>
  <si>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</si>
  <si>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</si>
  <si>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</si>
  <si>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</si>
  <si>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</si>
  <si>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</si>
  <si>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</si>
  <si>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</si>
  <si>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</si>
  <si>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</si>
  <si>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</si>
  <si>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</si>
  <si>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</si>
  <si>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</si>
  <si>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</si>
  <si>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</si>
  <si>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</si>
  <si>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</si>
  <si>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</si>
  <si>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</si>
  <si>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</si>
  <si>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</si>
  <si>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</si>
  <si>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</si>
  <si>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</si>
  <si>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</si>
  <si>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</si>
  <si>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</si>
  <si>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</si>
  <si>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</si>
  <si>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</si>
  <si>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</si>
  <si>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</si>
  <si>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</si>
  <si>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</si>
  <si>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</si>
  <si>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</si>
  <si>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</si>
  <si>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</si>
  <si>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</si>
  <si>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</si>
  <si>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</si>
  <si>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</si>
  <si>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</si>
  <si>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</si>
  <si>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</si>
  <si>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</si>
  <si>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</si>
  <si>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</si>
  <si>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</si>
  <si>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</si>
  <si>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</si>
  <si>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</si>
  <si>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</si>
  <si>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</si>
  <si>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</si>
  <si>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</si>
  <si>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</si>
  <si>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</si>
  <si>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</si>
  <si>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</si>
  <si>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</si>
  <si>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</si>
  <si>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</si>
  <si>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</si>
  <si>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</si>
  <si>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</si>
  <si>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</si>
  <si>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</si>
  <si>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</si>
  <si>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</si>
  <si>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</si>
  <si>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</si>
  <si>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</si>
  <si>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</si>
  <si>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</si>
  <si>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</si>
  <si>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</si>
  <si>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</si>
  <si>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</si>
  <si>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</si>
  <si>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</si>
  <si>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</si>
  <si>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</si>
  <si>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</si>
  <si>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</si>
  <si>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</si>
  <si>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</si>
  <si>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</si>
  <si>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</si>
  <si>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</si>
  <si>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</si>
  <si>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</si>
  <si>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</si>
  <si>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</si>
  <si>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</si>
  <si>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</si>
  <si>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</si>
  <si>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</si>
  <si>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</si>
  <si>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</si>
  <si>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</si>
  <si>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</si>
  <si>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</si>
  <si>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</si>
  <si>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</si>
  <si>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</si>
  <si>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</si>
  <si>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</si>
  <si>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</si>
  <si>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</si>
  <si>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</si>
  <si>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</si>
  <si>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</si>
  <si>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</si>
  <si>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</si>
  <si>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</si>
  <si>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</si>
  <si>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</si>
  <si>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</si>
  <si>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</si>
  <si>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</si>
  <si>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</si>
  <si>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</si>
  <si>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</si>
  <si>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</si>
  <si>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</si>
  <si>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</si>
  <si>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</si>
  <si>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</si>
  <si>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</si>
  <si>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</si>
  <si>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</si>
  <si>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</si>
  <si>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</si>
  <si>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</si>
  <si>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</si>
  <si>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</si>
  <si>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</si>
  <si>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</si>
  <si>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</si>
  <si>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</si>
  <si>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</si>
  <si>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</si>
  <si>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</si>
  <si>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</si>
  <si>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</si>
  <si>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</si>
  <si>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</si>
  <si>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</si>
  <si>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</si>
  <si>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</si>
  <si>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</si>
  <si>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</si>
  <si>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</si>
  <si>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</si>
  <si>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</si>
  <si>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</si>
  <si>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</si>
  <si>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</si>
  <si>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</si>
  <si>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</si>
  <si>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</si>
  <si>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</si>
  <si>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</si>
  <si>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</si>
  <si>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</si>
  <si>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</si>
  <si>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</si>
  <si>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</si>
  <si>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</si>
  <si>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</si>
  <si>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</si>
  <si>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</si>
  <si>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</si>
  <si>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</si>
  <si>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</si>
  <si>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</si>
  <si>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</si>
  <si>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</si>
  <si>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</si>
  <si>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</si>
  <si>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</si>
  <si>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</si>
  <si>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</si>
  <si>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</si>
  <si>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</si>
  <si>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</si>
  <si>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</si>
  <si>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</si>
  <si>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</si>
  <si>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</si>
  <si>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</si>
  <si>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</si>
  <si>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</si>
  <si>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</si>
  <si>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</si>
  <si>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</si>
  <si>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</si>
  <si>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</si>
  <si>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</si>
  <si>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</si>
  <si>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</si>
  <si>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</si>
  <si>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</si>
  <si>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</si>
  <si>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</si>
  <si>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</si>
  <si>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</si>
  <si>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</si>
  <si>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</si>
  <si>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</si>
  <si>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</si>
  <si>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</si>
  <si>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</si>
  <si>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</si>
  <si>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</si>
  <si>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</si>
  <si>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</si>
  <si>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</si>
  <si>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</si>
  <si>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</si>
  <si>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</si>
  <si>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</si>
  <si>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</si>
  <si>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</si>
  <si>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</si>
  <si>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</si>
  <si>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</si>
  <si>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</si>
  <si>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</si>
  <si>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</si>
  <si>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</si>
  <si>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</si>
  <si>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</si>
  <si>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</si>
  <si>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</si>
  <si>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</si>
  <si>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</si>
  <si>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</si>
  <si>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</si>
  <si>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</si>
  <si>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</si>
  <si>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</si>
  <si>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</si>
  <si>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</si>
  <si>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</si>
  <si>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</si>
  <si>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</si>
  <si>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</si>
  <si>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</si>
  <si>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</si>
  <si>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</si>
  <si>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</si>
  <si>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</si>
  <si>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</si>
  <si>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</si>
  <si>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</si>
  <si>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</si>
  <si>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</si>
  <si>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</si>
  <si>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</si>
  <si>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</si>
  <si>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</si>
  <si>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</si>
  <si>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</si>
  <si>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</si>
  <si>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</si>
  <si>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</si>
  <si>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</si>
  <si>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</si>
  <si>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</si>
  <si>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</si>
  <si>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</si>
  <si>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</si>
  <si>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</si>
  <si>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</si>
  <si>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</si>
  <si>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</si>
  <si>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</si>
  <si>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</si>
  <si>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</si>
  <si>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</si>
  <si>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</si>
  <si>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</si>
  <si>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</si>
  <si>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</si>
  <si>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</si>
  <si>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</si>
  <si>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</si>
  <si>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</si>
  <si>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</si>
  <si>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</si>
  <si>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</si>
  <si>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</si>
  <si>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</si>
  <si>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</si>
  <si>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</si>
  <si>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</si>
  <si>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</si>
  <si>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</si>
  <si>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</si>
  <si>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</si>
  <si>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</si>
  <si>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</si>
  <si>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</si>
  <si>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</si>
  <si>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</si>
  <si>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</si>
  <si>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</si>
  <si>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</si>
  <si>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</si>
  <si>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</si>
  <si>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</si>
  <si>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</si>
  <si>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</si>
  <si>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</si>
  <si>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</si>
  <si>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</si>
  <si>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</si>
  <si>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</si>
  <si>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</si>
  <si>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</si>
  <si>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</si>
  <si>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</si>
  <si>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</si>
  <si>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</si>
  <si>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</si>
  <si>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</si>
  <si>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</si>
  <si>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</si>
  <si>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</si>
  <si>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</si>
  <si>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</si>
  <si>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</si>
  <si>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</si>
  <si>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</si>
  <si>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</si>
  <si>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</si>
  <si>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</si>
  <si>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</si>
  <si>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</si>
  <si>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</si>
  <si>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</si>
  <si>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</si>
  <si>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</si>
  <si>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</si>
  <si>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</si>
  <si>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</si>
  <si>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</si>
  <si>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</si>
  <si>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</si>
  <si>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</si>
  <si>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</si>
  <si>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</si>
  <si>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</si>
  <si>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</si>
  <si>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</si>
  <si>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</si>
  <si>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</si>
  <si>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</si>
  <si>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</si>
  <si>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</si>
  <si>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</si>
  <si>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</si>
  <si>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</si>
  <si>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</si>
  <si>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</si>
  <si>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</si>
  <si>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</si>
  <si>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</si>
  <si>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</si>
  <si>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</si>
  <si>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</si>
  <si>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</si>
  <si>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</si>
  <si>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</si>
  <si>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</si>
  <si>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</si>
  <si>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</si>
  <si>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</si>
  <si>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</si>
  <si>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</si>
  <si>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</si>
  <si>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</si>
  <si>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</si>
  <si>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</si>
  <si>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</si>
  <si>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</si>
  <si>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</si>
  <si>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</si>
  <si>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</si>
  <si>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</si>
  <si>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</si>
  <si>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</si>
  <si>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</si>
  <si>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</si>
  <si>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</si>
  <si>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</si>
  <si>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</si>
  <si>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</si>
  <si>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</si>
  <si>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</si>
  <si>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</si>
  <si>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</si>
  <si>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</si>
  <si>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</si>
  <si>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</si>
  <si>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</si>
  <si>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</si>
  <si>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</si>
  <si>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</si>
  <si>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</si>
  <si>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</si>
  <si>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</si>
  <si>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</si>
  <si>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</si>
  <si>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</si>
  <si>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</si>
  <si>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</si>
  <si>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</si>
  <si>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</si>
  <si>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</si>
  <si>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</si>
  <si>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</si>
  <si>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</si>
  <si>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</si>
  <si>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</si>
  <si>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</si>
  <si>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</si>
  <si>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</si>
  <si>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</si>
  <si>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</si>
  <si>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</si>
  <si>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</si>
  <si>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</si>
  <si>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</si>
  <si>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</si>
  <si>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</si>
  <si>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</si>
  <si>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</si>
  <si>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</si>
  <si>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</si>
  <si>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</si>
  <si>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</si>
  <si>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</si>
  <si>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</si>
  <si>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</si>
  <si>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</si>
  <si>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</si>
  <si>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</si>
  <si>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</si>
  <si>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</si>
  <si>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</si>
  <si>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</si>
  <si>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</si>
  <si>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</si>
  <si>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</si>
  <si>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</si>
  <si>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</si>
  <si>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</si>
  <si>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</si>
  <si>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</si>
  <si>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</si>
  <si>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</si>
  <si>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</si>
  <si>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</si>
  <si>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</si>
  <si>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</si>
  <si>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</si>
  <si>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</si>
  <si>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</si>
  <si>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</si>
  <si>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</si>
  <si>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</si>
  <si>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</si>
  <si>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</si>
  <si>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</si>
  <si>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</si>
  <si>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</si>
  <si>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</si>
  <si>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</si>
  <si>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</si>
  <si>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</si>
  <si>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</si>
  <si>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</si>
  <si>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</si>
  <si>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</si>
  <si>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</si>
  <si>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</si>
  <si>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</si>
  <si>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</si>
  <si>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</si>
  <si>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</si>
  <si>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</si>
  <si>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</si>
  <si>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</si>
  <si>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</si>
  <si>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</si>
  <si>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</si>
  <si>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</si>
  <si>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</si>
  <si>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</si>
  <si>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</si>
  <si>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</si>
  <si>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</si>
  <si>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</si>
  <si>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</si>
  <si>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</si>
  <si>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</si>
  <si>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</si>
  <si>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</si>
  <si>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</si>
  <si>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</si>
  <si>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</si>
  <si>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</si>
  <si>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</si>
  <si>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</si>
  <si>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</si>
  <si>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</si>
  <si>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</si>
  <si>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</si>
  <si>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</si>
  <si>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</si>
  <si>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</si>
  <si>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</si>
  <si>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</si>
  <si>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</si>
  <si>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</si>
  <si>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</si>
  <si>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</si>
  <si>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</si>
  <si>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</si>
  <si>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</si>
  <si>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</si>
  <si>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</si>
  <si>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</si>
  <si>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</si>
  <si>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</si>
  <si>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</si>
  <si>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</si>
  <si>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</si>
  <si>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</si>
  <si>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</si>
  <si>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</si>
  <si>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</si>
  <si>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</si>
  <si>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</si>
  <si>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</si>
  <si>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</si>
  <si>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</si>
  <si>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</si>
  <si>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</si>
  <si>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</si>
  <si>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</si>
  <si>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</si>
  <si>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</si>
  <si>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</si>
  <si>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</si>
  <si>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</si>
  <si>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</si>
  <si>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</si>
  <si>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</si>
  <si>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</si>
  <si>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</si>
  <si>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</si>
  <si>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</si>
  <si>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</si>
  <si>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</si>
  <si>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</si>
  <si>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</si>
  <si>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</si>
  <si>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</si>
  <si>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</si>
  <si>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</si>
  <si>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</si>
  <si>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</si>
  <si>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</si>
  <si>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</si>
  <si>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</si>
  <si>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</si>
  <si>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</si>
  <si>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</si>
  <si>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</si>
  <si>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</si>
  <si>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</si>
  <si>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</si>
  <si>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</si>
  <si>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</si>
  <si>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</si>
  <si>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</si>
  <si>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</si>
  <si>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</si>
  <si>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</si>
  <si>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</si>
  <si>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</si>
  <si>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</si>
  <si>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</si>
  <si>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</si>
  <si>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</si>
  <si>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</si>
  <si>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</si>
  <si>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</si>
  <si>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</si>
  <si>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</si>
  <si>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</si>
  <si>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</si>
  <si>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</si>
  <si>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</si>
  <si>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</si>
  <si>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</si>
  <si>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</si>
  <si>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</si>
  <si>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</si>
  <si>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</si>
  <si>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</si>
  <si>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</si>
  <si>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</si>
  <si>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</si>
  <si>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</si>
  <si>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</si>
  <si>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</si>
  <si>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</si>
  <si>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</si>
  <si>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</si>
  <si>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</si>
  <si>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</si>
  <si>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</si>
  <si>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</si>
  <si>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</si>
  <si>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</si>
  <si>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</si>
  <si>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</si>
  <si>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</si>
  <si>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</si>
  <si>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</si>
  <si>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</si>
  <si>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</si>
  <si>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</si>
  <si>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</si>
  <si>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</si>
  <si>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</si>
  <si>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</si>
  <si>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</si>
  <si>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</si>
  <si>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</si>
  <si>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</si>
  <si>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</si>
  <si>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</si>
  <si>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</si>
  <si>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</si>
  <si>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</si>
  <si>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</si>
  <si>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</si>
  <si>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</si>
  <si>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</si>
  <si>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</si>
  <si>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</si>
  <si>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</si>
  <si>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</si>
  <si>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</si>
  <si>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</si>
  <si>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</si>
  <si>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</si>
  <si>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</si>
  <si>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</si>
  <si>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</si>
  <si>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</si>
  <si>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</si>
  <si>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</si>
  <si>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</si>
  <si>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</si>
  <si>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</si>
  <si>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</si>
  <si>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</si>
  <si>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</si>
  <si>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</si>
  <si>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</si>
  <si>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</si>
  <si>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</si>
  <si>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</si>
  <si>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</si>
  <si>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</si>
  <si>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</si>
  <si>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</si>
  <si>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</si>
  <si>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</si>
  <si>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</si>
  <si>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</si>
  <si>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</si>
  <si>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</si>
  <si>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</si>
  <si>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</si>
  <si>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</si>
  <si>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</si>
  <si>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</si>
  <si>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</si>
  <si>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</si>
  <si>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</si>
  <si>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</si>
  <si>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</si>
  <si>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</si>
  <si>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</si>
  <si>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</si>
  <si>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</si>
  <si>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</si>
  <si>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</si>
  <si>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</si>
  <si>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</si>
  <si>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</si>
  <si>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</si>
  <si>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</si>
  <si>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</si>
  <si>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</si>
  <si>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</si>
  <si>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</si>
  <si>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</si>
  <si>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</si>
  <si>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</si>
  <si>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</si>
  <si>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</si>
  <si>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</si>
  <si>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</si>
  <si>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</si>
  <si>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</si>
  <si>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</si>
  <si>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</si>
  <si>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</si>
  <si>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</si>
  <si>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</si>
  <si>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</si>
  <si>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</si>
  <si>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</si>
  <si>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</si>
  <si>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</si>
  <si>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</si>
  <si>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</si>
  <si>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</si>
  <si>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</si>
  <si>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</si>
  <si>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</si>
  <si>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</si>
  <si>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</si>
  <si>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</si>
  <si>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</si>
  <si>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</si>
  <si>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</si>
  <si>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</si>
  <si>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</si>
  <si>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</si>
  <si>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</si>
  <si>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</si>
  <si>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</si>
  <si>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</si>
  <si>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</si>
  <si>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</si>
  <si>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</si>
  <si>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</si>
  <si>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</si>
  <si>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</si>
  <si>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</si>
  <si>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</si>
  <si>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</si>
  <si>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</si>
  <si>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</si>
  <si>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</si>
  <si>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</si>
  <si>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</si>
  <si>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</si>
  <si>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</si>
  <si>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</si>
  <si>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</si>
  <si>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</si>
  <si>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</si>
  <si>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</si>
  <si>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</si>
  <si>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</si>
  <si>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</si>
  <si>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</si>
  <si>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</si>
  <si>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</si>
  <si>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</si>
  <si>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</si>
  <si>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</si>
  <si>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</si>
  <si>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</si>
  <si>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</si>
  <si>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</si>
  <si>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</si>
  <si>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</si>
  <si>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</si>
  <si>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</si>
  <si>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</si>
  <si>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</si>
  <si>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</si>
  <si>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</si>
  <si>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</si>
  <si>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</si>
  <si>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</si>
  <si>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</si>
  <si>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</si>
  <si>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</si>
  <si>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</si>
  <si>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</si>
  <si>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</si>
  <si>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</si>
  <si>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</si>
  <si>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</si>
  <si>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</si>
  <si>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</si>
  <si>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</si>
  <si>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</si>
  <si>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</si>
  <si>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</si>
  <si>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</si>
  <si>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</si>
  <si>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</si>
  <si>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</si>
  <si>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</si>
  <si>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</si>
  <si>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</si>
  <si>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</si>
  <si>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</si>
  <si>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</si>
  <si>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</si>
  <si>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</si>
  <si>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</si>
  <si>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</si>
  <si>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</si>
  <si>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</si>
  <si>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</si>
  <si>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</si>
  <si>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</si>
  <si>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</si>
  <si>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</si>
  <si>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</si>
  <si>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</si>
  <si>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</si>
  <si>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</si>
  <si>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</si>
  <si>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</si>
  <si>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</si>
  <si>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</si>
  <si>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</si>
  <si>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</si>
  <si>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</si>
  <si>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</si>
  <si>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</si>
  <si>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</si>
  <si>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</si>
  <si>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</si>
  <si>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</si>
  <si>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</si>
  <si>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</si>
  <si>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</si>
  <si>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</si>
  <si>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</si>
  <si>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</si>
  <si>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</si>
  <si>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</si>
  <si>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</si>
  <si>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</si>
  <si>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</si>
  <si>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</si>
  <si>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</si>
  <si>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</si>
  <si>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</si>
  <si>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</si>
  <si>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</si>
  <si>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</si>
  <si>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</si>
  <si>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</si>
  <si>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</si>
  <si>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</si>
  <si>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</si>
  <si>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</si>
  <si>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</si>
  <si>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</si>
  <si>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</si>
  <si>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</si>
  <si>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</si>
  <si>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</si>
  <si>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</si>
  <si>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</si>
  <si>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</si>
  <si>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</si>
  <si>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</si>
  <si>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</si>
  <si>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</si>
  <si>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</si>
  <si>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</si>
  <si>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</si>
  <si>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</si>
  <si>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</si>
  <si>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</si>
  <si>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</si>
  <si>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</si>
  <si>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</si>
  <si>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</si>
  <si>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</si>
  <si>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</si>
  <si>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</si>
  <si>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</si>
  <si>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</si>
  <si>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</si>
  <si>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</si>
  <si>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</si>
  <si>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</si>
  <si>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</si>
  <si>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</si>
  <si>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</si>
  <si>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</si>
  <si>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</si>
  <si>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</si>
  <si>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</si>
  <si>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</si>
  <si>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</si>
  <si>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</si>
  <si>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</si>
  <si>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</si>
  <si>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</si>
  <si>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</si>
  <si>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</si>
  <si>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</si>
  <si>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</si>
  <si>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</si>
  <si>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</si>
  <si>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</si>
  <si>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</si>
  <si>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</si>
  <si>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</si>
  <si>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</si>
  <si>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</si>
  <si>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</si>
  <si>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</si>
  <si>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</si>
  <si>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</si>
  <si>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</si>
  <si>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</si>
  <si>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</si>
  <si>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</si>
  <si>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</si>
  <si>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</si>
  <si>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</si>
  <si>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</si>
  <si>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</si>
  <si>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</si>
  <si>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</si>
  <si>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</si>
  <si>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</si>
  <si>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</si>
  <si>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</si>
  <si>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</si>
  <si>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</si>
  <si>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</si>
  <si>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</si>
  <si>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</si>
  <si>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</si>
  <si>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</si>
  <si>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</si>
  <si>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</si>
  <si>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</si>
  <si>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</si>
  <si>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</si>
  <si>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</si>
  <si>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</si>
  <si>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</si>
  <si>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</si>
  <si>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</si>
  <si>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</si>
  <si>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</si>
  <si>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</si>
  <si>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</si>
  <si>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</si>
  <si>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</si>
  <si>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</si>
  <si>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</si>
  <si>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</si>
  <si>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</si>
  <si>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</si>
  <si>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</si>
  <si>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</si>
  <si>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</si>
  <si>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</si>
  <si>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</si>
  <si>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</si>
  <si>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</si>
  <si>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</si>
  <si>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</si>
  <si>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</si>
  <si>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</si>
  <si>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</si>
  <si>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</si>
  <si>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</si>
  <si>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</si>
  <si>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</si>
  <si>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</si>
  <si>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</si>
  <si>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</si>
  <si>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</si>
  <si>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</si>
  <si>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</si>
  <si>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</si>
  <si>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</si>
  <si>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</si>
  <si>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</si>
  <si>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</si>
  <si>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</si>
  <si>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</si>
  <si>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</si>
  <si>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</si>
  <si>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</si>
  <si>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</si>
  <si>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</si>
  <si>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</si>
  <si>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</si>
  <si>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</si>
  <si>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</si>
  <si>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</si>
  <si>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</si>
  <si>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</si>
  <si>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</si>
  <si>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</si>
  <si>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</si>
  <si>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</si>
  <si>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</si>
  <si>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</si>
  <si>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</si>
  <si>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</si>
  <si>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</si>
  <si>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</si>
  <si>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</si>
  <si>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</si>
  <si>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</si>
  <si>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</si>
  <si>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</si>
  <si>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</si>
  <si>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</si>
  <si>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</si>
  <si>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</si>
  <si>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</si>
  <si>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</si>
  <si>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</si>
  <si>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</si>
  <si>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</si>
  <si>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</si>
  <si>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</si>
  <si>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</si>
  <si>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</si>
  <si>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</si>
  <si>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</si>
  <si>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</si>
  <si>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</si>
  <si>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</si>
  <si>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</si>
  <si>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</si>
  <si>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</si>
  <si>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</si>
  <si>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</si>
  <si>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</si>
  <si>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</si>
  <si>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</si>
  <si>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</si>
  <si>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</si>
  <si>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</si>
  <si>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</si>
  <si>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</si>
  <si>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</si>
  <si>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</si>
  <si>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</si>
  <si>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</si>
  <si>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</si>
  <si>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</si>
  <si>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</si>
  <si>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</si>
  <si>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</si>
  <si>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</si>
  <si>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</si>
  <si>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</si>
  <si>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</si>
  <si>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</si>
  <si>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</si>
  <si>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</si>
  <si>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</si>
  <si>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</si>
  <si>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</si>
  <si>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</si>
  <si>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</si>
  <si>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</si>
  <si>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</si>
  <si>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</si>
  <si>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</si>
  <si>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</si>
  <si>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</si>
  <si>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</si>
  <si>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</si>
  <si>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</si>
  <si>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</si>
  <si>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</si>
  <si>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</si>
  <si>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</si>
  <si>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</si>
  <si>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</si>
  <si>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</si>
  <si>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</si>
  <si>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</si>
  <si>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</si>
  <si>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</si>
  <si>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</si>
  <si>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</si>
  <si>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</si>
  <si>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</si>
  <si>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</si>
  <si>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</si>
  <si>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</si>
  <si>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</si>
  <si>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</si>
  <si>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</si>
  <si>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</si>
  <si>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</si>
  <si>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</si>
  <si>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</si>
  <si>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</si>
  <si>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</si>
  <si>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</si>
  <si>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</si>
  <si>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</si>
  <si>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</si>
  <si>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</si>
  <si>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</si>
  <si>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</si>
  <si>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</si>
  <si>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</si>
  <si>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</si>
  <si>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</si>
  <si>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</si>
  <si>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</si>
  <si>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</si>
  <si>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</si>
  <si>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</si>
  <si>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</si>
  <si>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</si>
  <si>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</si>
  <si>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</si>
  <si>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</si>
  <si>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</si>
  <si>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</si>
  <si>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</si>
  <si>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</si>
  <si>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</si>
  <si>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</si>
  <si>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</si>
  <si>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</si>
  <si>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</si>
  <si>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</si>
  <si>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</si>
  <si>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</si>
  <si>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</si>
  <si>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</si>
  <si>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</si>
  <si>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</si>
  <si>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</si>
  <si>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</si>
  <si>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</si>
  <si>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</si>
  <si>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</si>
  <si>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</si>
  <si>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</si>
  <si>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</si>
  <si>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</si>
  <si>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</si>
  <si>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</si>
  <si>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</si>
  <si>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</si>
  <si>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</si>
  <si>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</si>
  <si>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</si>
  <si>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</si>
  <si>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</si>
  <si>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</si>
  <si>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</si>
  <si>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</si>
  <si>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</si>
  <si>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</si>
  <si>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</si>
  <si>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</si>
  <si>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</si>
  <si>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</si>
  <si>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</si>
  <si>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</si>
  <si>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</si>
  <si>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</si>
  <si>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</si>
  <si>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</si>
  <si>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</si>
  <si>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</si>
  <si>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</si>
  <si>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</si>
  <si>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</si>
  <si>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</si>
  <si>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</si>
  <si>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</si>
  <si>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</si>
  <si>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</si>
  <si>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</si>
  <si>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</si>
  <si>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</si>
  <si>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</si>
  <si>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</si>
  <si>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</si>
  <si>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</si>
  <si>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</si>
  <si>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</si>
  <si>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</si>
  <si>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</si>
  <si>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</si>
  <si>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</si>
  <si>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</si>
  <si>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</si>
  <si>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</si>
  <si>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</si>
  <si>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</si>
  <si>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</si>
  <si>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</si>
  <si>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</si>
  <si>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</si>
  <si>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</si>
  <si>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</si>
  <si>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</si>
  <si>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</si>
  <si>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</si>
  <si>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</si>
  <si>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</si>
  <si>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</si>
  <si>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</si>
  <si>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</si>
  <si>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</si>
  <si>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</si>
  <si>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</si>
  <si>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</si>
  <si>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</si>
  <si>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</si>
  <si>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</si>
  <si>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</si>
  <si>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</si>
  <si>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</si>
  <si>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</si>
  <si>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</si>
  <si>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</si>
  <si>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</si>
  <si>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</si>
  <si>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</si>
  <si>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</si>
  <si>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</si>
  <si>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</si>
  <si>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</si>
  <si>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</si>
  <si>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</si>
  <si>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</si>
  <si>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</si>
  <si>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</si>
  <si>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</si>
  <si>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</si>
  <si>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</si>
  <si>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</si>
  <si>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</si>
  <si>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</si>
  <si>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</si>
  <si>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</si>
  <si>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</si>
  <si>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</si>
  <si>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</si>
  <si>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</si>
  <si>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</si>
  <si>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</si>
  <si>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</si>
  <si>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</si>
  <si>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</si>
  <si>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</si>
  <si>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</si>
  <si>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</si>
  <si>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</si>
  <si>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</si>
  <si>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</si>
  <si>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</si>
  <si>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</si>
  <si>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</si>
  <si>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</si>
  <si>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</si>
  <si>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</si>
  <si>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</si>
  <si>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</si>
  <si>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</si>
  <si>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</si>
  <si>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</si>
  <si>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</si>
  <si>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</si>
  <si>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</si>
  <si>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</si>
  <si>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</si>
  <si>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</si>
  <si>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</si>
  <si>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</si>
  <si>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</si>
  <si>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</si>
  <si>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</si>
  <si>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</si>
  <si>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</si>
  <si>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</si>
  <si>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</si>
  <si>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</si>
  <si>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</si>
  <si>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</si>
  <si>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</si>
  <si>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</si>
  <si>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</si>
  <si>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</si>
  <si>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</si>
  <si>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</si>
  <si>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</si>
  <si>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</si>
  <si>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</si>
  <si>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</si>
  <si>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</si>
  <si>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</si>
  <si>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</si>
  <si>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</si>
  <si>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</si>
  <si>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</si>
  <si>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</si>
  <si>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</si>
  <si>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</si>
  <si>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</si>
  <si>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</si>
  <si>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</si>
  <si>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</si>
  <si>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</si>
  <si>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</si>
  <si>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</si>
  <si>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</si>
  <si>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</si>
  <si>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</si>
  <si>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</si>
  <si>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</si>
  <si>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</si>
  <si>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</si>
  <si>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</si>
  <si>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</si>
  <si>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</si>
  <si>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</si>
  <si>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</si>
  <si>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</si>
  <si>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</si>
  <si>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</si>
  <si>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</si>
  <si>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</si>
  <si>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</si>
  <si>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</si>
  <si>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</si>
  <si>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</si>
  <si>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</si>
  <si>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</si>
  <si>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</si>
  <si>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</si>
  <si>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</si>
  <si>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</si>
  <si>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</si>
  <si>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</si>
  <si>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</si>
  <si>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</si>
  <si>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</si>
  <si>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</si>
  <si>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</si>
  <si>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</si>
  <si>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</si>
  <si>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</si>
  <si>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</si>
  <si>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</si>
  <si>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</si>
  <si>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</si>
  <si>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</si>
  <si>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</si>
  <si>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</si>
  <si>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</si>
  <si>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</si>
  <si>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</si>
  <si>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</si>
  <si>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</si>
  <si>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</si>
  <si>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</si>
  <si>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</si>
  <si>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</si>
  <si>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</si>
  <si>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</si>
  <si>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</si>
  <si>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</si>
  <si>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</si>
  <si>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</si>
  <si>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</si>
  <si>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</si>
  <si>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</si>
  <si>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</si>
  <si>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</si>
  <si>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</si>
  <si>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</si>
  <si>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</si>
  <si>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</si>
  <si>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</si>
  <si>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</si>
  <si>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</si>
  <si>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</si>
  <si>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</si>
  <si>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</si>
  <si>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</si>
  <si>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</si>
  <si>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</si>
  <si>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</si>
  <si>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</si>
  <si>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</si>
  <si>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</si>
  <si>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</si>
  <si>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</si>
  <si>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</si>
  <si>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</si>
  <si>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</si>
  <si>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</si>
  <si>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</si>
  <si>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</si>
  <si>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</si>
  <si>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</si>
  <si>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</si>
  <si>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</si>
  <si>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</si>
  <si>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</si>
  <si>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</si>
  <si>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</si>
  <si>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</si>
  <si>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</si>
  <si>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</si>
  <si>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</si>
  <si>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</si>
  <si>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</si>
  <si>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</si>
  <si>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</si>
  <si>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</si>
  <si>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</si>
  <si>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</si>
  <si>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</si>
  <si>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</si>
  <si>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</si>
  <si>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</si>
  <si>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</si>
  <si>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</si>
  <si>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</si>
  <si>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</si>
  <si>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</si>
  <si>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</si>
  <si>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</si>
  <si>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</si>
  <si>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</si>
  <si>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</si>
  <si>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</si>
  <si>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</si>
  <si>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</si>
  <si>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</si>
  <si>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</si>
  <si>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</si>
  <si>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</si>
  <si>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</si>
  <si>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</si>
  <si>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</si>
  <si>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</si>
  <si>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</si>
  <si>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</si>
  <si>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</si>
  <si>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</si>
  <si>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</si>
  <si>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</si>
  <si>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</si>
  <si>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</si>
  <si>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</si>
  <si>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</si>
  <si>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</si>
  <si>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</si>
  <si>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</si>
  <si>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</si>
  <si>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</si>
  <si>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</si>
  <si>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</si>
  <si>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</si>
  <si>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</si>
  <si>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</si>
  <si>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</si>
  <si>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</si>
  <si>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</si>
  <si>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</si>
  <si>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</si>
  <si>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</si>
  <si>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</si>
  <si>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</si>
  <si>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</si>
  <si>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</si>
  <si>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</si>
  <si>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</si>
  <si>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</si>
  <si>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</si>
  <si>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</si>
  <si>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</si>
  <si>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</si>
  <si>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</si>
  <si>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</si>
  <si>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</si>
  <si>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</si>
  <si>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</si>
  <si>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</si>
  <si>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</si>
  <si>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</si>
  <si>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</si>
  <si>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</si>
  <si>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</si>
  <si>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</si>
  <si>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</si>
  <si>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</si>
  <si>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</si>
  <si>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</si>
  <si>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</si>
  <si>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</si>
  <si>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</si>
  <si>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</si>
  <si>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</si>
  <si>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</si>
  <si>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</si>
  <si>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</si>
  <si>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</si>
  <si>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</si>
  <si>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</si>
  <si>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</si>
  <si>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</si>
  <si>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</si>
  <si>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</si>
  <si>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</si>
  <si>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</si>
  <si>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</si>
  <si>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</si>
  <si>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</si>
  <si>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</si>
  <si>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</si>
  <si>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</si>
  <si>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</si>
  <si>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</si>
  <si>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</si>
  <si>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</si>
  <si>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</si>
  <si>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</si>
  <si>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</si>
  <si>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</si>
  <si>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</si>
  <si>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</si>
  <si>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</si>
  <si>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</si>
  <si>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</si>
  <si>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</si>
  <si>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</si>
  <si>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</si>
  <si>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</si>
  <si>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</si>
  <si>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</si>
  <si>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</si>
  <si>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</si>
  <si>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</si>
  <si>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</si>
  <si>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</si>
  <si>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</si>
  <si>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</si>
  <si>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</si>
  <si>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</si>
  <si>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</si>
  <si>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</si>
  <si>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</si>
  <si>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</si>
  <si>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</si>
  <si>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</si>
  <si>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</si>
  <si>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</si>
  <si>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</si>
  <si>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</si>
  <si>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</si>
  <si>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</si>
  <si>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</si>
  <si>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</si>
  <si>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</si>
  <si>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</si>
  <si>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</si>
  <si>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</si>
  <si>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</si>
  <si>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</si>
  <si>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</si>
  <si>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</si>
  <si>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</si>
  <si>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</si>
  <si>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</si>
  <si>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</si>
  <si>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</si>
  <si>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</si>
  <si>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</si>
  <si>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</si>
  <si>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</si>
  <si>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</si>
  <si>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</si>
  <si>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</si>
  <si>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</si>
  <si>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</si>
  <si>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</si>
  <si>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</si>
  <si>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</si>
  <si>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</si>
  <si>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</si>
  <si>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</si>
  <si>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</si>
  <si>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</si>
  <si>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</si>
  <si>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</si>
  <si>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</si>
  <si>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</si>
  <si>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</si>
  <si>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</si>
  <si>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</si>
  <si>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</si>
  <si>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</si>
  <si>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</si>
  <si>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</si>
  <si>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</si>
  <si>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</si>
  <si>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</si>
  <si>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</si>
  <si>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</si>
  <si>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</si>
  <si>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</si>
  <si>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</si>
  <si>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</si>
  <si>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</si>
  <si>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</si>
  <si>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</si>
  <si>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</si>
  <si>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</si>
  <si>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</si>
  <si>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</si>
  <si>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</si>
  <si>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</si>
  <si>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</si>
  <si>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</si>
  <si>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</si>
  <si>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</si>
  <si>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</si>
  <si>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</si>
  <si>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</si>
  <si>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</si>
  <si>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</si>
  <si>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</si>
  <si>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</si>
  <si>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</si>
  <si>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</si>
  <si>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</si>
  <si>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</si>
  <si>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</si>
  <si>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</si>
  <si>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</si>
  <si>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</si>
  <si>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</si>
  <si>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</si>
  <si>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</si>
  <si>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</si>
  <si>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</si>
  <si>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</si>
  <si>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</si>
  <si>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</si>
  <si>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</si>
  <si>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</si>
  <si>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</si>
  <si>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</si>
  <si>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</si>
  <si>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</si>
  <si>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</si>
  <si>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</si>
  <si>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</si>
  <si>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</si>
  <si>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</si>
  <si>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</si>
  <si>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</si>
  <si>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</si>
  <si>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</si>
  <si>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</si>
  <si>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</si>
  <si>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</si>
  <si>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</si>
  <si>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</si>
  <si>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</si>
  <si>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</si>
  <si>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</si>
  <si>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</si>
  <si>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</si>
  <si>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</si>
  <si>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</si>
  <si>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</si>
  <si>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</si>
  <si>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</si>
  <si>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</si>
  <si>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</si>
  <si>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</si>
  <si>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</si>
  <si>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</si>
  <si>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</si>
  <si>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</si>
  <si>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</si>
  <si>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</si>
  <si>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</si>
  <si>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</si>
  <si>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</si>
  <si>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</si>
  <si>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</si>
  <si>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</si>
  <si>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</si>
  <si>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</si>
  <si>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</si>
  <si>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</si>
  <si>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</si>
  <si>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</si>
  <si>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</si>
  <si>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</si>
  <si>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</si>
  <si>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</si>
  <si>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</si>
  <si>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</si>
  <si>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</si>
  <si>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</si>
  <si>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</si>
  <si>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</si>
  <si>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</si>
  <si>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</si>
  <si>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</si>
  <si>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</si>
  <si>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</si>
  <si>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</si>
  <si>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</si>
  <si>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</si>
  <si>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</si>
  <si>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</si>
  <si>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</si>
  <si>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</si>
  <si>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</si>
  <si>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</si>
  <si>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</si>
  <si>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</si>
  <si>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</si>
  <si>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</si>
  <si>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</si>
  <si>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</si>
  <si>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</si>
  <si>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</si>
  <si>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</si>
  <si>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</si>
  <si>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</si>
  <si>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</si>
  <si>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</si>
  <si>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</si>
  <si>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</si>
  <si>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</si>
  <si>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</si>
  <si>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</si>
  <si>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</si>
  <si>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</si>
  <si>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</si>
  <si>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</si>
  <si>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</si>
  <si>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</si>
  <si>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</si>
  <si>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</si>
  <si>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</si>
  <si>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</si>
  <si>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</si>
  <si>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</si>
  <si>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</si>
  <si>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</si>
  <si>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</si>
  <si>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</si>
  <si>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</si>
  <si>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</si>
  <si>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</si>
  <si>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</si>
  <si>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</si>
  <si>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</si>
  <si>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</si>
  <si>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</si>
  <si>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</si>
  <si>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</si>
  <si>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</si>
  <si>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</si>
  <si>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</si>
  <si>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</si>
  <si>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</si>
  <si>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</si>
  <si>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</si>
  <si>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</si>
  <si>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</si>
  <si>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</si>
  <si>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</si>
  <si>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</si>
  <si>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</si>
  <si>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</si>
  <si>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</si>
  <si>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</si>
  <si>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</si>
  <si>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</si>
  <si>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</si>
  <si>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</si>
  <si>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</si>
  <si>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</si>
  <si>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</si>
  <si>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</si>
  <si>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</si>
  <si>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</si>
  <si>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</si>
  <si>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</si>
  <si>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</si>
  <si>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</si>
  <si>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</si>
  <si>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</si>
  <si>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</si>
  <si>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</si>
  <si>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</si>
  <si>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</si>
  <si>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</si>
  <si>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</si>
  <si>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</si>
  <si>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</si>
  <si>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</si>
  <si>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</si>
  <si>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</si>
  <si>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</si>
  <si>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</si>
  <si>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</si>
  <si>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</si>
  <si>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</si>
  <si>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</si>
  <si>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</si>
  <si>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</si>
  <si>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</si>
  <si>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</si>
  <si>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</si>
  <si>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</si>
  <si>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</si>
  <si>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</si>
  <si>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</si>
  <si>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</si>
  <si>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</si>
  <si>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</si>
  <si>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</si>
  <si>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</si>
  <si>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</si>
  <si>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</si>
  <si>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</si>
  <si>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</si>
  <si>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</si>
  <si>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</si>
  <si>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</si>
  <si>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</si>
  <si>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</si>
  <si>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</si>
  <si>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</si>
  <si>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</si>
  <si>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</si>
  <si>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</si>
  <si>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</si>
  <si>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</si>
  <si>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</si>
  <si>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</si>
  <si>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</si>
  <si>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</si>
  <si>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</si>
  <si>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</si>
  <si>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</si>
  <si>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</si>
  <si>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</si>
  <si>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</si>
  <si>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</si>
  <si>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</si>
  <si>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</si>
  <si>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</si>
  <si>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</si>
  <si>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</si>
  <si>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</si>
  <si>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</si>
  <si>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</si>
  <si>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</si>
  <si>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</si>
  <si>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</si>
  <si>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</si>
  <si>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</si>
  <si>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</si>
  <si>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</si>
  <si>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</si>
  <si>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</si>
  <si>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</si>
  <si>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</si>
  <si>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</si>
  <si>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</si>
  <si>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</si>
  <si>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</si>
  <si>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</si>
  <si>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</si>
  <si>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</si>
  <si>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</si>
  <si>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</si>
  <si>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</si>
  <si>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</si>
  <si>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</si>
  <si>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</si>
  <si>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</si>
  <si>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</si>
  <si>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</si>
  <si>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</si>
  <si>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</si>
  <si>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</si>
  <si>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</si>
  <si>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</si>
  <si>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</si>
  <si>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</si>
  <si>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</si>
  <si>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</si>
  <si>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</si>
  <si>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</si>
  <si>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</si>
  <si>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</si>
  <si>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</si>
  <si>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</si>
  <si>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</si>
  <si>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</si>
  <si>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</si>
  <si>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</si>
  <si>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</si>
  <si>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</si>
  <si>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</si>
  <si>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</si>
  <si>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</si>
  <si>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</si>
  <si>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</si>
  <si>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</si>
  <si>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</si>
  <si>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</si>
  <si>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</si>
  <si>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</si>
  <si>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</si>
  <si>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</si>
  <si>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</si>
  <si>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</si>
  <si>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</si>
  <si>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</si>
  <si>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</si>
  <si>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</si>
  <si>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</si>
  <si>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</si>
  <si>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</si>
  <si>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</si>
  <si>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</si>
  <si>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</si>
  <si>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</si>
  <si>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</si>
  <si>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</si>
  <si>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</si>
  <si>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</si>
  <si>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</si>
  <si>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</si>
  <si>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</si>
  <si>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</si>
  <si>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</si>
  <si>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</si>
  <si>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</si>
  <si>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</si>
  <si>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</si>
  <si>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</si>
  <si>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</si>
  <si>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</si>
  <si>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</si>
  <si>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</si>
  <si>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</si>
  <si>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</si>
  <si>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</si>
  <si>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</si>
  <si>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</si>
  <si>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</si>
  <si>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</si>
  <si>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</si>
  <si>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</si>
  <si>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</si>
  <si>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</si>
  <si>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</si>
  <si>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</si>
  <si>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</si>
  <si>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</si>
  <si>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</si>
  <si>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</si>
  <si>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</si>
  <si>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</si>
  <si>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</si>
  <si>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</si>
  <si>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</si>
  <si>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</si>
  <si>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</si>
  <si>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</si>
  <si>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</si>
  <si>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</si>
  <si>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</si>
  <si>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</si>
  <si>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</si>
  <si>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</si>
  <si>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</si>
  <si>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</si>
  <si>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</si>
  <si>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</si>
  <si>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</si>
  <si>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</si>
  <si>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</si>
  <si>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</si>
  <si>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</si>
  <si>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</si>
  <si>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</si>
  <si>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</si>
  <si>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</si>
  <si>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</si>
  <si>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</si>
  <si>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</si>
  <si>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</si>
  <si>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</si>
  <si>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</si>
  <si>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</si>
  <si>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</si>
  <si>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</si>
  <si>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</si>
  <si>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</si>
  <si>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</si>
  <si>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</si>
  <si>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</si>
  <si>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</si>
  <si>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</si>
  <si>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</si>
  <si>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</si>
  <si>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</si>
  <si>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</si>
  <si>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</si>
  <si>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</si>
  <si>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</si>
  <si>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</si>
  <si>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</si>
  <si>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</si>
  <si>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</si>
  <si>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</si>
  <si>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</si>
  <si>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</si>
  <si>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</si>
  <si>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</si>
  <si>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</si>
  <si>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</si>
  <si>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</si>
  <si>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</si>
  <si>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</si>
  <si>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</si>
  <si>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</si>
  <si>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</si>
  <si>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</si>
  <si>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</si>
  <si>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</si>
  <si>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</si>
  <si>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</si>
  <si>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</si>
  <si>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</si>
  <si>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</si>
  <si>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</si>
  <si>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</si>
  <si>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</si>
  <si>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</si>
  <si>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</si>
  <si>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</si>
  <si>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</si>
  <si>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</si>
  <si>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</si>
  <si>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</si>
  <si>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</si>
  <si>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</si>
  <si>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</si>
  <si>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</si>
  <si>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</si>
  <si>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</si>
  <si>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</si>
  <si>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</si>
  <si>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</si>
  <si>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</si>
  <si>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</si>
  <si>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</si>
  <si>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</si>
  <si>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</si>
  <si>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</si>
  <si>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</si>
  <si>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</si>
  <si>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</si>
  <si>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</si>
  <si>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</si>
  <si>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</si>
  <si>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</si>
  <si>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</si>
  <si>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</si>
  <si>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</si>
  <si>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</si>
  <si>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</si>
  <si>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</si>
  <si>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</si>
  <si>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</si>
  <si>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</si>
  <si>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</si>
  <si>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</si>
  <si>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</si>
  <si>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</si>
  <si>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</si>
  <si>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</si>
  <si>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</si>
  <si>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</si>
  <si>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</si>
  <si>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</si>
  <si>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</si>
  <si>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</si>
  <si>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</si>
  <si>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</si>
  <si>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</si>
  <si>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</si>
  <si>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</si>
  <si>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</si>
  <si>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</si>
  <si>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</si>
  <si>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</si>
  <si>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</si>
  <si>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</si>
  <si>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</si>
  <si>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</si>
  <si>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</si>
  <si>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</si>
  <si>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</si>
  <si>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</si>
  <si>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</si>
  <si>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</si>
  <si>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</si>
  <si>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</si>
  <si>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</si>
  <si>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</si>
  <si>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</si>
  <si>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</si>
  <si>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</si>
  <si>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</si>
  <si>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</si>
  <si>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</si>
  <si>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</si>
  <si>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</si>
  <si>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</si>
  <si>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</si>
  <si>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</si>
  <si>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</si>
  <si>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</si>
  <si>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</si>
  <si>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</si>
  <si>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</si>
  <si>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</si>
  <si>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</si>
  <si>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</si>
  <si>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</si>
  <si>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</si>
  <si>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</si>
  <si>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</si>
  <si>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</si>
  <si>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</si>
  <si>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</si>
  <si>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</si>
  <si>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</si>
  <si>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</si>
  <si>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</si>
  <si>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</si>
  <si>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</si>
  <si>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</si>
  <si>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</si>
  <si>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</si>
  <si>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</si>
  <si>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</si>
  <si>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</si>
  <si>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</si>
  <si>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</si>
  <si>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</si>
  <si>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</si>
  <si>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</si>
  <si>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</si>
  <si>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</si>
  <si>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</si>
  <si>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</si>
  <si>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</si>
  <si>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</si>
  <si>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</si>
  <si>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</si>
  <si>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</si>
  <si>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</si>
  <si>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</si>
  <si>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</si>
  <si>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</si>
  <si>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</si>
  <si>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</si>
  <si>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</si>
  <si>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</si>
  <si>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</si>
  <si>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</si>
  <si>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</si>
  <si>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</si>
  <si>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</si>
  <si>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</si>
  <si>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</si>
  <si>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</si>
  <si>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</si>
  <si>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</si>
  <si>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</si>
  <si>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</si>
  <si>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</si>
  <si>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</si>
  <si>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</si>
  <si>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</si>
  <si>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</si>
  <si>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</si>
  <si>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</si>
  <si>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</si>
  <si>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</si>
  <si>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</si>
  <si>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</si>
  <si>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</si>
  <si>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</si>
  <si>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</si>
  <si>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</si>
  <si>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</si>
  <si>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</si>
  <si>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</si>
  <si>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</si>
  <si>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</si>
  <si>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</si>
  <si>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</si>
  <si>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</si>
  <si>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</si>
  <si>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</si>
  <si>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</si>
  <si>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</si>
  <si>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</si>
  <si>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</si>
  <si>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</si>
  <si>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</si>
  <si>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</si>
  <si>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</si>
  <si>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</si>
  <si>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</si>
  <si>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</si>
  <si>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</si>
  <si>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</si>
  <si>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</si>
  <si>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</si>
  <si>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</si>
  <si>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</si>
  <si>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</si>
  <si>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</si>
  <si>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</si>
  <si>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</si>
  <si>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</si>
  <si>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</si>
  <si>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</si>
  <si>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</si>
  <si>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</si>
  <si>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</si>
  <si>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</si>
  <si>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</si>
  <si>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</si>
  <si>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</si>
  <si>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</si>
  <si>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</si>
  <si>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</si>
  <si>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</si>
  <si>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</si>
  <si>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</si>
  <si>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</si>
  <si>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</si>
  <si>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</si>
  <si>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</si>
  <si>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</si>
  <si>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</si>
  <si>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</si>
  <si>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</si>
  <si>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</si>
  <si>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</si>
  <si>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</si>
  <si>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</si>
  <si>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</si>
  <si>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</si>
  <si>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</si>
  <si>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</si>
  <si>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</si>
  <si>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</si>
  <si>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</si>
  <si>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</si>
  <si>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</si>
  <si>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</si>
  <si>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</si>
  <si>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</si>
  <si>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</si>
  <si>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</si>
  <si>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</si>
  <si>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</si>
  <si>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</si>
  <si>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</si>
  <si>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</si>
  <si>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</si>
  <si>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</si>
  <si>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</si>
  <si>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</si>
  <si>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</si>
  <si>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</si>
  <si>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</si>
  <si>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</si>
  <si>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</si>
  <si>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</si>
  <si>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</si>
  <si>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</si>
  <si>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</si>
  <si>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</si>
  <si>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</si>
  <si>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</si>
  <si>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</si>
  <si>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</si>
  <si>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</si>
  <si>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</si>
  <si>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</si>
  <si>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</si>
  <si>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</si>
  <si>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</si>
  <si>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</si>
  <si>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</si>
  <si>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</si>
  <si>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</si>
  <si>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</si>
  <si>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</si>
  <si>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</si>
  <si>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</si>
  <si>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</si>
  <si>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</si>
  <si>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</si>
  <si>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</si>
  <si>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</si>
  <si>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</si>
  <si>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</si>
  <si>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</si>
  <si>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</si>
  <si>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</si>
  <si>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</si>
  <si>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</si>
  <si>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</si>
  <si>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</si>
  <si>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</si>
  <si>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</si>
  <si>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</si>
  <si>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</si>
  <si>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</si>
  <si>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</si>
  <si>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</si>
  <si>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</si>
  <si>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</si>
  <si>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</si>
  <si>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</si>
  <si>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</si>
  <si>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</si>
  <si>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</si>
  <si>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</si>
  <si>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</si>
  <si>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</si>
  <si>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</si>
  <si>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</si>
  <si>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</si>
  <si>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</si>
  <si>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</si>
  <si>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</si>
  <si>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</si>
  <si>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</si>
  <si>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</si>
  <si>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</si>
  <si>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</si>
  <si>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</si>
  <si>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</si>
  <si>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</si>
  <si>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</si>
  <si>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</si>
  <si>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</si>
  <si>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</si>
  <si>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</si>
  <si>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</si>
  <si>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</si>
  <si>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</si>
  <si>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</si>
  <si>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</si>
  <si>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</si>
  <si>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</si>
  <si>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</si>
  <si>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</si>
  <si>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</si>
  <si>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</si>
  <si>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</si>
  <si>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</si>
  <si>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</si>
  <si>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</si>
  <si>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</si>
  <si>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</si>
  <si>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</si>
  <si>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</si>
  <si>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</si>
  <si>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</si>
  <si>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</si>
  <si>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</si>
  <si>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</si>
  <si>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</si>
  <si>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</si>
  <si>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</si>
  <si>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</si>
  <si>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</si>
  <si>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</si>
  <si>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</si>
  <si>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</si>
  <si>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</si>
  <si>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</si>
  <si>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</si>
  <si>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</si>
  <si>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</si>
  <si>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</si>
  <si>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</si>
  <si>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</si>
  <si>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</si>
  <si>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</si>
  <si>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</si>
  <si>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</si>
  <si>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</si>
  <si>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</si>
  <si>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</si>
  <si>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</si>
  <si>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</si>
  <si>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</si>
  <si>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</si>
  <si>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</si>
  <si>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</si>
  <si>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</si>
  <si>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</si>
  <si>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</si>
  <si>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</si>
  <si>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</si>
  <si>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</si>
  <si>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</si>
  <si>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</si>
  <si>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</si>
  <si>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</si>
  <si>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</si>
  <si>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</si>
  <si>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</si>
  <si>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</si>
  <si>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</si>
  <si>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</si>
  <si>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</si>
  <si>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</si>
  <si>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</si>
  <si>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</si>
  <si>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</si>
  <si>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</si>
  <si>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</si>
  <si>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</si>
  <si>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</si>
  <si>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</si>
  <si>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</si>
  <si>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</si>
  <si>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</si>
  <si>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</si>
  <si>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</si>
  <si>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</si>
  <si>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</si>
  <si>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</si>
  <si>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</si>
  <si>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</si>
  <si>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</si>
  <si>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</si>
  <si>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</si>
  <si>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</si>
  <si>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</si>
  <si>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</si>
  <si>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</si>
  <si>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</si>
  <si>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</si>
  <si>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</si>
  <si>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</si>
  <si>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</si>
  <si>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</si>
  <si>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</si>
  <si>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</si>
  <si>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</si>
  <si>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</si>
  <si>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</si>
  <si>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</si>
  <si>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</si>
  <si>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</si>
  <si>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</si>
  <si>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</si>
  <si>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</si>
  <si>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</si>
  <si>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</si>
  <si>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</si>
  <si>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</si>
  <si>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</si>
  <si>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</si>
  <si>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</si>
  <si>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</si>
  <si>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</si>
  <si>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</si>
  <si>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</si>
  <si>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</si>
  <si>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</si>
  <si>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</si>
  <si>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</si>
  <si>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</si>
  <si>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</si>
  <si>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</si>
  <si>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</si>
  <si>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</si>
  <si>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</si>
  <si>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</si>
  <si>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</si>
  <si>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</si>
  <si>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</si>
  <si>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</si>
  <si>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</si>
  <si>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</si>
  <si>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</si>
  <si>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</si>
  <si>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</si>
  <si>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</si>
  <si>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</si>
  <si>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</si>
  <si>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</si>
  <si>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</si>
  <si>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</si>
  <si>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</si>
  <si>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</si>
  <si>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</si>
  <si>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</si>
  <si>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</si>
  <si>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</si>
  <si>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</si>
  <si>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</si>
  <si>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</si>
  <si>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</si>
  <si>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</si>
  <si>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</si>
  <si>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</si>
  <si>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</si>
  <si>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</si>
  <si>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</si>
  <si>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</si>
  <si>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</si>
  <si>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</si>
  <si>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</si>
  <si>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</si>
  <si>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</si>
  <si>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</si>
  <si>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</si>
  <si>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</si>
  <si>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</si>
  <si>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</si>
  <si>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</si>
  <si>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</si>
  <si>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</si>
  <si>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</si>
  <si>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</si>
  <si>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</si>
  <si>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</si>
  <si>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</si>
  <si>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</si>
  <si>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</si>
  <si>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</si>
  <si>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</si>
  <si>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</si>
  <si>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</si>
  <si>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</si>
  <si>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</si>
  <si>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</si>
  <si>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</si>
  <si>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</si>
  <si>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</si>
  <si>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</si>
  <si>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</si>
  <si>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</si>
  <si>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</si>
  <si>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</si>
  <si>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</si>
  <si>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</si>
  <si>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</si>
  <si>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</si>
  <si>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</si>
  <si>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</si>
  <si>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</si>
  <si>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</si>
  <si>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</si>
  <si>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</si>
  <si>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</si>
  <si>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</si>
  <si>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</si>
  <si>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</si>
  <si>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</si>
  <si>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</si>
  <si>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</si>
  <si>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</si>
  <si>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</si>
  <si>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</si>
  <si>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</si>
  <si>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</si>
  <si>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</si>
  <si>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</si>
  <si>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</si>
  <si>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</si>
  <si>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</si>
  <si>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</si>
  <si>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</si>
  <si>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</si>
  <si>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</si>
  <si>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</si>
  <si>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</si>
  <si>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</si>
  <si>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</si>
  <si>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</si>
  <si>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</si>
  <si>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</si>
  <si>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</si>
  <si>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</si>
  <si>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</si>
  <si>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</si>
  <si>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</si>
  <si>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</si>
  <si>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</si>
  <si>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</si>
  <si>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</si>
  <si>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</si>
  <si>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</si>
  <si>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</si>
  <si>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</si>
  <si>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</si>
  <si>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</si>
  <si>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</si>
  <si>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</si>
  <si>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</si>
  <si>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</si>
  <si>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</si>
  <si>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</si>
  <si>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</si>
  <si>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</si>
  <si>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</si>
  <si>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</si>
  <si>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</si>
  <si>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</si>
  <si>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</si>
  <si>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</si>
  <si>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</si>
  <si>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</si>
  <si>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</si>
  <si>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</si>
  <si>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</si>
  <si>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</si>
  <si>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</si>
  <si>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</si>
  <si>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</si>
  <si>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</si>
  <si>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</si>
  <si>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</si>
  <si>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</si>
  <si>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</si>
  <si>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</si>
  <si>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</si>
  <si>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</si>
  <si>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</si>
  <si>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</si>
  <si>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</si>
  <si>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</si>
  <si>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</si>
  <si>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</si>
  <si>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</si>
  <si>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</si>
  <si>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</si>
  <si>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</si>
  <si>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</si>
  <si>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</si>
  <si>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</si>
  <si>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</si>
  <si>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</si>
  <si>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</si>
  <si>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</si>
  <si>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</si>
  <si>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</si>
  <si>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</si>
  <si>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</si>
  <si>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</si>
  <si>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</si>
  <si>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</si>
  <si>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</si>
  <si>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</si>
  <si>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</si>
  <si>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</si>
  <si>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</si>
  <si>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</si>
  <si>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</si>
  <si>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</si>
  <si>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</si>
  <si>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</si>
  <si>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</si>
  <si>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</si>
  <si>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</si>
  <si>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</si>
  <si>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</si>
  <si>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</si>
  <si>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</si>
  <si>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</si>
  <si>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</si>
  <si>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</si>
  <si>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</si>
  <si>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</si>
  <si>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</si>
  <si>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</si>
  <si>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</si>
  <si>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</si>
  <si>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</si>
  <si>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</si>
  <si>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</si>
  <si>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</si>
  <si>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</si>
  <si>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</si>
  <si>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</si>
  <si>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</si>
  <si>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</si>
  <si>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</si>
  <si>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</si>
  <si>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</si>
  <si>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</si>
  <si>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</si>
  <si>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</si>
  <si>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</si>
  <si>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</si>
  <si>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</si>
  <si>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</si>
  <si>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</si>
  <si>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</si>
  <si>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</si>
  <si>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</si>
  <si>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</si>
  <si>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</si>
  <si>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</si>
  <si>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</si>
  <si>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</si>
  <si>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</si>
  <si>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</si>
  <si>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</si>
  <si>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</si>
  <si>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</si>
  <si>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</si>
  <si>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</si>
  <si>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</si>
  <si>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</si>
  <si>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</si>
  <si>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</si>
  <si>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</si>
  <si>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</si>
  <si>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</si>
  <si>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</si>
  <si>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</si>
  <si>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</si>
  <si>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</si>
  <si>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</si>
  <si>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</si>
  <si>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</si>
  <si>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</si>
  <si>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</si>
  <si>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</si>
  <si>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</si>
  <si>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</si>
  <si>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</si>
  <si>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</si>
  <si>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</si>
  <si>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</si>
  <si>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</si>
  <si>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</si>
  <si>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</si>
  <si>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</si>
  <si>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</si>
  <si>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</si>
  <si>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</si>
  <si>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</si>
  <si>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</si>
  <si>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</si>
  <si>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</si>
  <si>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</si>
  <si>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</si>
  <si>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</si>
  <si>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</si>
  <si>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</si>
  <si>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</si>
  <si>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</si>
  <si>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</si>
  <si>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</si>
  <si>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</si>
  <si>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</si>
  <si>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</si>
  <si>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</si>
  <si>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</si>
  <si>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</si>
  <si>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</si>
  <si>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</si>
  <si>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</si>
  <si>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</si>
  <si>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</si>
  <si>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</si>
  <si>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</si>
  <si>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</si>
  <si>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</si>
  <si>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</si>
  <si>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</si>
  <si>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</si>
  <si>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</si>
  <si>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</si>
  <si>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</si>
  <si>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</si>
  <si>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</si>
  <si>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</si>
  <si>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</si>
  <si>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</si>
  <si>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</si>
  <si>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</si>
  <si>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</si>
  <si>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</si>
  <si>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</si>
  <si>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</si>
  <si>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</si>
  <si>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</si>
  <si>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</si>
  <si>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</si>
  <si>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</si>
  <si>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</si>
  <si>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</si>
  <si>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</si>
  <si>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</si>
  <si>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</si>
  <si>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</si>
  <si>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</si>
  <si>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</si>
  <si>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</si>
  <si>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</si>
  <si>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</si>
  <si>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</si>
  <si>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</si>
  <si>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</si>
  <si>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</si>
  <si>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</si>
  <si>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</si>
  <si>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</si>
  <si>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</si>
  <si>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</si>
  <si>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</si>
  <si>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</si>
  <si>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</si>
  <si>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</si>
  <si>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</si>
  <si>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</si>
  <si>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</si>
  <si>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</si>
  <si>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</si>
  <si>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</si>
  <si>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</si>
  <si>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</si>
  <si>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</si>
  <si>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</si>
  <si>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</si>
  <si>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</si>
  <si>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</si>
  <si>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</si>
  <si>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</si>
  <si>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</si>
  <si>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</si>
  <si>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</si>
  <si>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</si>
  <si>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</si>
  <si>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</si>
  <si>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</si>
  <si>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</si>
  <si>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</si>
  <si>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</si>
  <si>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</si>
  <si>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</si>
  <si>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</si>
  <si>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</si>
  <si>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</si>
  <si>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</si>
  <si>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</si>
  <si>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</si>
  <si>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</si>
  <si>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</si>
  <si>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</si>
  <si>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</si>
  <si>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</si>
  <si>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</si>
  <si>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</si>
  <si>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</si>
  <si>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</si>
  <si>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</si>
  <si>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</si>
  <si>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</si>
  <si>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</si>
  <si>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</si>
  <si>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</si>
  <si>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</si>
  <si>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</si>
  <si>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</si>
  <si>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</si>
  <si>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</si>
  <si>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</si>
  <si>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</si>
  <si>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</si>
  <si>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</si>
  <si>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</si>
  <si>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</si>
  <si>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</si>
  <si>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</si>
  <si>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</si>
  <si>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</si>
  <si>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</si>
  <si>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</si>
  <si>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</si>
  <si>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</si>
  <si>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</si>
  <si>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</si>
  <si>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</si>
  <si>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</si>
  <si>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</si>
  <si>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</si>
  <si>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</si>
  <si>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</si>
  <si>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</si>
  <si>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</si>
  <si>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</si>
  <si>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</si>
  <si>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</si>
  <si>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</si>
  <si>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</si>
  <si>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</si>
  <si>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</si>
  <si>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</si>
  <si>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</si>
  <si>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</si>
  <si>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</si>
  <si>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</si>
  <si>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</si>
  <si>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</si>
  <si>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</si>
  <si>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</si>
  <si>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</si>
  <si>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</si>
  <si>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</si>
  <si>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</si>
  <si>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</si>
  <si>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</si>
  <si>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</si>
  <si>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</si>
  <si>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</si>
  <si>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</si>
  <si>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</si>
  <si>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</si>
  <si>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</si>
  <si>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</si>
  <si>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</si>
  <si>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</si>
  <si>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</si>
  <si>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</si>
  <si>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</si>
  <si>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</si>
  <si>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</si>
  <si>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</si>
  <si>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</si>
  <si>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</si>
  <si>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</si>
  <si>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</si>
  <si>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</si>
  <si>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</si>
  <si>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</si>
  <si>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</si>
  <si>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</si>
  <si>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</si>
  <si>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</si>
  <si>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</si>
  <si>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</si>
  <si>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</si>
  <si>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</si>
  <si>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</si>
  <si>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</si>
  <si>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</si>
  <si>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</si>
  <si>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</si>
  <si>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</si>
  <si>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</si>
  <si>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</si>
  <si>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</si>
  <si>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</si>
  <si>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</si>
  <si>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</si>
  <si>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</si>
  <si>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</si>
  <si>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</si>
  <si>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</si>
  <si>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</si>
  <si>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</si>
  <si>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</si>
  <si>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</si>
  <si>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</si>
  <si>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</si>
  <si>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</si>
  <si>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</si>
  <si>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</si>
  <si>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</si>
  <si>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</si>
  <si>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</si>
  <si>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</si>
  <si>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</si>
  <si>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</si>
  <si>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</si>
  <si>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</si>
  <si>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</si>
  <si>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</si>
  <si>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</si>
  <si>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</si>
  <si>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</si>
  <si>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</si>
  <si>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</si>
  <si>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</si>
  <si>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</si>
  <si>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</si>
  <si>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</si>
  <si>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</si>
  <si>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</si>
  <si>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</si>
  <si>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</si>
  <si>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</si>
  <si>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</si>
  <si>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</si>
  <si>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</si>
  <si>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</si>
  <si>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</si>
  <si>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</si>
  <si>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</si>
  <si>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</si>
  <si>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</si>
  <si>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</si>
  <si>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</si>
  <si>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</si>
  <si>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</si>
  <si>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</si>
  <si>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</si>
  <si>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</si>
  <si>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</si>
  <si>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</si>
  <si>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</si>
  <si>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</si>
  <si>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</si>
  <si>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</si>
  <si>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</si>
  <si>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</si>
  <si>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</si>
  <si>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</si>
  <si>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</si>
  <si>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</si>
  <si>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</si>
  <si>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</si>
  <si>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</si>
  <si>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</si>
  <si>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</si>
  <si>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</si>
  <si>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</si>
  <si>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</si>
  <si>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</si>
  <si>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</si>
  <si>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</si>
  <si>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</si>
  <si>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</si>
  <si>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</si>
  <si>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</si>
  <si>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</si>
  <si>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</si>
  <si>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</si>
  <si>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</si>
  <si>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</si>
  <si>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</si>
  <si>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</si>
  <si>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</si>
  <si>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</si>
  <si>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</si>
  <si>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</si>
  <si>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</si>
  <si>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</si>
  <si>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</si>
  <si>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</si>
  <si>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</si>
  <si>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</si>
  <si>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</si>
  <si>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</si>
  <si>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</si>
  <si>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</si>
  <si>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</si>
  <si>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</si>
  <si>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</si>
  <si>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</si>
  <si>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</si>
  <si>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</si>
  <si>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</si>
  <si>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</si>
  <si>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</si>
  <si>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</si>
  <si>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</si>
  <si>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</si>
  <si>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</si>
  <si>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</si>
  <si>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</si>
  <si>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</si>
  <si>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</si>
  <si>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</si>
  <si>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</si>
  <si>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</si>
  <si>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</si>
  <si>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</si>
  <si>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</si>
  <si>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</si>
  <si>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</si>
  <si>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</si>
  <si>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</si>
  <si>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</si>
  <si>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</si>
  <si>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</si>
  <si>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</si>
  <si>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</si>
  <si>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</si>
  <si>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</si>
  <si>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</si>
  <si>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</si>
  <si>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</si>
  <si>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</si>
  <si>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</si>
  <si>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</si>
  <si>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</si>
  <si>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</si>
  <si>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</si>
  <si>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</si>
  <si>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</si>
  <si>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</si>
  <si>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</si>
  <si>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</si>
  <si>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</si>
  <si>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</si>
  <si>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</si>
  <si>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</si>
  <si>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</si>
  <si>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</si>
  <si>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</si>
  <si>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</si>
  <si>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</si>
  <si>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</si>
  <si>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</si>
  <si>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</si>
  <si>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</si>
  <si>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</si>
  <si>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</si>
  <si>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</si>
  <si>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</si>
  <si>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</si>
  <si>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</si>
  <si>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</si>
  <si>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</si>
  <si>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</si>
  <si>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</si>
  <si>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</si>
  <si>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</si>
  <si>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</si>
  <si>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</si>
  <si>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</si>
  <si>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</si>
  <si>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</si>
  <si>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</si>
  <si>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</si>
  <si>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</si>
  <si>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</si>
  <si>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</si>
  <si>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</si>
  <si>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</si>
  <si>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</si>
  <si>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</si>
  <si>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</si>
  <si>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</si>
  <si>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</si>
  <si>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</si>
  <si>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</si>
  <si>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</si>
  <si>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</si>
  <si>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</si>
  <si>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</si>
  <si>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</si>
  <si>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</si>
  <si>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</si>
  <si>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</si>
  <si>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</si>
  <si>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</si>
  <si>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</si>
  <si>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</si>
  <si>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</si>
  <si>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</si>
  <si>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</si>
  <si>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</si>
  <si>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</si>
  <si>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</si>
  <si>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</si>
  <si>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</si>
  <si>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</si>
  <si>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</si>
  <si>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</si>
  <si>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</si>
  <si>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</si>
  <si>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</si>
  <si>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</si>
  <si>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</si>
  <si>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</si>
  <si>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</si>
  <si>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</si>
  <si>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</si>
  <si>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</si>
  <si>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</si>
  <si>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</si>
  <si>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</si>
  <si>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</si>
  <si>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</si>
  <si>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</si>
  <si>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</si>
  <si>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</si>
  <si>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</si>
  <si>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</si>
  <si>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</si>
  <si>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</si>
  <si>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</si>
  <si>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</si>
  <si>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</si>
  <si>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</si>
  <si>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</si>
  <si>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</si>
  <si>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</si>
  <si>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</si>
  <si>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</si>
  <si>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</si>
  <si>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</si>
  <si>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</si>
  <si>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</si>
  <si>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</si>
  <si>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</si>
  <si>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</si>
  <si>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</si>
  <si>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</si>
  <si>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</si>
  <si>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</si>
  <si>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</si>
  <si>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</si>
  <si>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</si>
  <si>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</si>
  <si>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</si>
  <si>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</si>
  <si>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</si>
  <si>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</si>
  <si>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</si>
  <si>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</si>
  <si>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</si>
  <si>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</si>
  <si>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</si>
  <si>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</si>
  <si>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</si>
  <si>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</si>
  <si>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</si>
  <si>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</si>
  <si>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</si>
  <si>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</si>
  <si>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</si>
  <si>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</si>
  <si>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</si>
  <si>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</si>
  <si>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</si>
  <si>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</si>
  <si>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</si>
  <si>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</si>
  <si>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</si>
  <si>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</si>
  <si>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</si>
  <si>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</si>
  <si>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</si>
  <si>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</si>
  <si>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</si>
  <si>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</si>
  <si>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</si>
  <si>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</si>
  <si>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</si>
  <si>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</si>
  <si>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</si>
  <si>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</si>
  <si>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</si>
  <si>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</si>
  <si>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</si>
  <si>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</si>
  <si>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</si>
  <si>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</si>
  <si>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</si>
  <si>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</si>
  <si>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</si>
  <si>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</si>
  <si>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</si>
  <si>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</si>
  <si>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</si>
  <si>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</si>
  <si>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</si>
  <si>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</si>
  <si>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</si>
  <si>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</si>
  <si>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</si>
  <si>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</si>
  <si>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</si>
  <si>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</si>
  <si>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</si>
  <si>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</si>
  <si>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</si>
  <si>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</si>
  <si>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</si>
  <si>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</si>
  <si>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</si>
  <si>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</si>
  <si>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</si>
  <si>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</si>
  <si>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</si>
  <si>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</si>
  <si>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</si>
  <si>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</si>
  <si>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</si>
  <si>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</si>
  <si>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</si>
  <si>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</si>
  <si>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</si>
  <si>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</si>
  <si>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</si>
  <si>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</si>
  <si>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</si>
  <si>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</si>
  <si>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</si>
  <si>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</si>
  <si>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</si>
  <si>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</si>
  <si>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</si>
  <si>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</si>
  <si>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</si>
  <si>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</si>
  <si>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</si>
  <si>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</si>
  <si>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</si>
  <si>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</si>
  <si>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</si>
  <si>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</si>
  <si>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</si>
  <si>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</si>
  <si>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</si>
  <si>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</si>
  <si>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</si>
  <si>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</si>
  <si>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</si>
  <si>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</si>
  <si>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</si>
  <si>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</si>
  <si>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</si>
  <si>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</si>
  <si>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</si>
  <si>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</si>
  <si>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</si>
  <si>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</si>
  <si>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</si>
  <si>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</si>
  <si>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</si>
  <si>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</si>
  <si>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</si>
  <si>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</si>
  <si>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</si>
  <si>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</si>
  <si>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</si>
  <si>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</si>
  <si>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</si>
  <si>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</si>
  <si>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</si>
  <si>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</si>
  <si>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</si>
  <si>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</si>
  <si>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</si>
  <si>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</si>
  <si>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</si>
  <si>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</si>
  <si>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</si>
  <si>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</si>
  <si>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</si>
  <si>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</si>
  <si>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</si>
  <si>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</si>
  <si>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</si>
  <si>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</si>
  <si>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</si>
  <si>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</si>
  <si>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</si>
  <si>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</si>
  <si>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</si>
  <si>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</si>
  <si>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</si>
  <si>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</si>
  <si>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</si>
  <si>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</si>
  <si>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</si>
  <si>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</si>
  <si>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</si>
  <si>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</si>
  <si>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</si>
  <si>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</si>
  <si>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</si>
  <si>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</si>
  <si>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</si>
  <si>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</si>
  <si>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</si>
  <si>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</si>
  <si>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</si>
  <si>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</si>
  <si>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</si>
  <si>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</si>
  <si>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</si>
  <si>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</si>
  <si>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</si>
  <si>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</si>
  <si>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</si>
  <si>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</si>
  <si>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</si>
  <si>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</si>
  <si>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</si>
  <si>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</si>
  <si>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</si>
  <si>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</si>
  <si>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</si>
  <si>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</si>
  <si>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</si>
  <si>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</si>
  <si>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</si>
  <si>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</si>
  <si>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</si>
  <si>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</si>
  <si>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</si>
  <si>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</si>
  <si>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</si>
  <si>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</si>
  <si>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</si>
  <si>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</si>
  <si>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</si>
  <si>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</si>
  <si>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</si>
  <si>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</si>
  <si>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</si>
  <si>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</si>
  <si>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</si>
  <si>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</si>
  <si>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</si>
  <si>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</si>
  <si>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</si>
  <si>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</si>
  <si>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</si>
  <si>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</si>
  <si>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</si>
  <si>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</si>
  <si>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</si>
  <si>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</si>
  <si>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</si>
  <si>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</si>
  <si>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</si>
  <si>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</si>
  <si>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</si>
  <si>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</si>
  <si>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</si>
  <si>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</si>
  <si>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</si>
  <si>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</si>
  <si>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</si>
  <si>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</si>
  <si>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</si>
  <si>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</si>
  <si>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</si>
  <si>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</si>
  <si>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</si>
  <si>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</si>
  <si>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</si>
  <si>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</si>
  <si>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</si>
  <si>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</si>
  <si>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</si>
  <si>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</si>
  <si>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</si>
  <si>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</si>
  <si>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</si>
  <si>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</si>
  <si>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</si>
  <si>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</si>
  <si>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</si>
  <si>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</si>
  <si>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</si>
  <si>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</si>
  <si>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</si>
  <si>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</si>
  <si>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</si>
  <si>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</si>
  <si>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</si>
  <si>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</si>
  <si>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</si>
  <si>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</si>
  <si>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</si>
  <si>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</si>
  <si>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</si>
  <si>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</si>
  <si>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</si>
  <si>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</si>
  <si>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</si>
  <si>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</si>
  <si>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</si>
  <si>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</si>
  <si>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</si>
  <si>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</si>
  <si>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</si>
  <si>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</si>
  <si>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</si>
  <si>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</si>
  <si>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</si>
  <si>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</si>
  <si>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</si>
  <si>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</si>
  <si>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</si>
  <si>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</si>
  <si>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</si>
  <si>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</si>
  <si>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</si>
  <si>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</si>
  <si>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</si>
  <si>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</si>
  <si>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</si>
  <si>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</si>
  <si>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</si>
  <si>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</si>
  <si>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</si>
  <si>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</si>
  <si>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</si>
  <si>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</si>
  <si>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</si>
  <si>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</si>
  <si>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</si>
  <si>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</si>
  <si>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</si>
  <si>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</si>
  <si>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</si>
  <si>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</si>
  <si>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</si>
  <si>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</si>
  <si>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</si>
  <si>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</si>
  <si>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</si>
  <si>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</si>
  <si>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</si>
  <si>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</si>
  <si>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</si>
  <si>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</si>
  <si>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</si>
  <si>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</si>
  <si>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</si>
  <si>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</si>
  <si>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</si>
  <si>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</si>
  <si>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</si>
  <si>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</si>
  <si>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</si>
  <si>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</si>
  <si>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</si>
  <si>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</si>
  <si>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</si>
  <si>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</si>
  <si>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</si>
  <si>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</si>
  <si>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</si>
  <si>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</si>
  <si>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</si>
  <si>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</si>
  <si>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</si>
  <si>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</si>
  <si>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</si>
  <si>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</si>
  <si>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</si>
  <si>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</si>
  <si>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</si>
  <si>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</si>
  <si>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</si>
  <si>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</si>
  <si>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</si>
  <si>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</si>
  <si>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</si>
  <si>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</si>
  <si>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</si>
  <si>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</si>
  <si>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</si>
  <si>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</si>
  <si>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</si>
  <si>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</si>
  <si>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</si>
  <si>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</si>
  <si>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</si>
  <si>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</si>
  <si>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</si>
  <si>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</si>
  <si>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</si>
  <si>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</si>
  <si>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</si>
  <si>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</si>
  <si>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</si>
  <si>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</si>
  <si>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</si>
  <si>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</si>
  <si>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</si>
  <si>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</si>
  <si>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</si>
  <si>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</si>
  <si>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</si>
  <si>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</si>
  <si>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</si>
  <si>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</si>
  <si>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</si>
  <si>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</si>
  <si>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</si>
  <si>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</si>
  <si>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</si>
  <si>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</si>
  <si>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</si>
  <si>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</si>
  <si>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</si>
  <si>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</si>
  <si>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</si>
  <si>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</si>
  <si>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</si>
  <si>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</si>
  <si>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</si>
  <si>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</si>
  <si>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</si>
  <si>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</si>
  <si>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</si>
  <si>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</si>
  <si>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</si>
  <si>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</si>
  <si>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</si>
  <si>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</si>
  <si>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</si>
  <si>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</si>
  <si>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</si>
  <si>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</si>
  <si>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</si>
  <si>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</si>
  <si>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</si>
  <si>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</si>
  <si>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</si>
  <si>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</si>
  <si>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</si>
  <si>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</si>
  <si>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</si>
  <si>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</si>
  <si>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</si>
  <si>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</si>
  <si>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</si>
  <si>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</si>
  <si>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</si>
  <si>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</si>
  <si>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</si>
  <si>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</si>
  <si>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</si>
  <si>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</si>
  <si>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</si>
  <si>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</si>
  <si>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</si>
  <si>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</si>
  <si>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</si>
  <si>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</si>
  <si>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</si>
  <si>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</si>
  <si>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</si>
  <si>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</si>
  <si>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</si>
  <si>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</si>
  <si>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</si>
  <si>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</si>
  <si>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</si>
  <si>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</si>
  <si>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</si>
  <si>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</si>
  <si>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</si>
  <si>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</si>
  <si>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</si>
  <si>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</si>
  <si>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</si>
  <si>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</si>
  <si>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</si>
  <si>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</si>
  <si>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</si>
  <si>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</si>
  <si>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</si>
  <si>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</si>
  <si>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</si>
  <si>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</si>
  <si>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</si>
  <si>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</si>
  <si>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</si>
  <si>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</si>
  <si>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</si>
  <si>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</si>
  <si>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</si>
  <si>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</si>
  <si>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</si>
  <si>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</si>
  <si>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</si>
  <si>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</si>
  <si>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</si>
  <si>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</si>
  <si>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</si>
  <si>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</si>
  <si>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</si>
  <si>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</si>
  <si>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</si>
  <si>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</si>
  <si>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</si>
  <si>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</si>
  <si>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</si>
  <si>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</si>
  <si>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</si>
  <si>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</si>
  <si>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</si>
  <si>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</si>
  <si>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</si>
  <si>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</si>
  <si>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</si>
  <si>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</si>
  <si>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</si>
  <si>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</si>
  <si>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</si>
  <si>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</si>
  <si>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</si>
  <si>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</si>
  <si>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</si>
  <si>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</si>
  <si>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</si>
  <si>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</si>
  <si>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</si>
  <si>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</si>
  <si>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</si>
  <si>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</si>
  <si>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</si>
  <si>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</si>
  <si>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</si>
  <si>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</si>
  <si>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</si>
  <si>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</si>
  <si>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</si>
  <si>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</si>
  <si>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</si>
  <si>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</si>
  <si>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</si>
  <si>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</si>
  <si>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</si>
  <si>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</si>
  <si>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</si>
  <si>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</si>
  <si>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</si>
  <si>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</si>
  <si>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</si>
  <si>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</si>
  <si>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</si>
  <si>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</si>
  <si>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</si>
  <si>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</si>
  <si>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</si>
  <si>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</si>
  <si>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</si>
  <si>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</si>
  <si>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</si>
  <si>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</si>
  <si>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</si>
  <si>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</si>
  <si>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</si>
  <si>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</si>
  <si>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</si>
  <si>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</si>
  <si>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</si>
  <si>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</si>
  <si>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</si>
  <si>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</si>
  <si>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</si>
  <si>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</si>
  <si>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</si>
  <si>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</si>
  <si>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</si>
  <si>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</si>
  <si>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</si>
  <si>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</si>
  <si>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</si>
  <si>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</si>
  <si>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</si>
  <si>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</si>
  <si>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</si>
  <si>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</si>
  <si>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</si>
  <si>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</si>
  <si>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</si>
  <si>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</si>
  <si>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</si>
  <si>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</si>
  <si>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</si>
  <si>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</si>
  <si>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</si>
  <si>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</si>
  <si>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</si>
  <si>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</si>
  <si>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</si>
  <si>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</si>
  <si>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</si>
  <si>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</si>
  <si>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</si>
  <si>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</si>
  <si>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</si>
  <si>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</si>
  <si>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</si>
  <si>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</si>
  <si>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</si>
  <si>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</si>
  <si>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</si>
  <si>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</si>
  <si>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</si>
  <si>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</si>
  <si>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</si>
  <si>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</si>
  <si>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</si>
  <si>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</si>
  <si>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</si>
  <si>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</si>
  <si>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</si>
  <si>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</si>
  <si>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</si>
  <si>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</si>
  <si>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</si>
  <si>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</si>
  <si>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</si>
  <si>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</si>
  <si>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</si>
  <si>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</si>
  <si>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</si>
  <si>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</si>
  <si>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</si>
  <si>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</si>
  <si>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</si>
  <si>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</si>
  <si>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</si>
  <si>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</si>
  <si>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</si>
  <si>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</si>
  <si>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</si>
  <si>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</si>
  <si>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</si>
  <si>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</si>
  <si>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</si>
  <si>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</si>
  <si>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</si>
  <si>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</si>
  <si>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</si>
  <si>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</si>
  <si>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</si>
  <si>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</si>
  <si>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</si>
  <si>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</si>
  <si>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</si>
  <si>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</si>
  <si>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</si>
  <si>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</si>
  <si>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</si>
  <si>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</si>
  <si>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</si>
  <si>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</si>
  <si>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</si>
  <si>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</si>
  <si>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</si>
  <si>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</si>
  <si>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</si>
  <si>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</si>
  <si>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</si>
  <si>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</si>
  <si>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</si>
  <si>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</si>
  <si>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</si>
  <si>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</si>
  <si>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</si>
  <si>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</si>
  <si>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</si>
  <si>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</si>
  <si>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</si>
  <si>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</si>
  <si>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</si>
  <si>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</si>
  <si>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</si>
  <si>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</si>
  <si>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</si>
  <si>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</si>
  <si>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</si>
  <si>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</si>
  <si>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</si>
  <si>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</si>
  <si>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</si>
  <si>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</si>
  <si>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</si>
  <si>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</si>
  <si>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</si>
  <si>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</si>
  <si>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</si>
  <si>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</si>
  <si>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</si>
  <si>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</si>
  <si>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</si>
  <si>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</si>
  <si>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</si>
  <si>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</si>
  <si>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</si>
  <si>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</si>
  <si>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</si>
  <si>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</si>
  <si>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</si>
  <si>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</si>
  <si>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</si>
  <si>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</si>
  <si>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</si>
  <si>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</si>
  <si>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</si>
  <si>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</si>
  <si>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</si>
  <si>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</si>
  <si>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</si>
  <si>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</si>
  <si>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</si>
  <si>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</si>
  <si>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</si>
  <si>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</si>
  <si>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</si>
  <si>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</si>
  <si>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</si>
  <si>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</si>
  <si>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</si>
  <si>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</si>
  <si>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</si>
  <si>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</si>
  <si>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</si>
  <si>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</si>
  <si>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</si>
  <si>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</si>
  <si>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</si>
  <si>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</si>
  <si>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</si>
  <si>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</si>
  <si>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</si>
  <si>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</si>
  <si>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</si>
  <si>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</si>
  <si>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</si>
  <si>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</si>
  <si>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</si>
  <si>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</si>
  <si>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</si>
  <si>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</si>
  <si>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</si>
  <si>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</si>
  <si>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</si>
  <si>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</si>
  <si>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</si>
  <si>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</si>
  <si>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</si>
  <si>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</si>
  <si>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</si>
  <si>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</si>
  <si>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</si>
  <si>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</si>
  <si>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</si>
  <si>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</si>
  <si>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</si>
  <si>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</si>
  <si>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</si>
  <si>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</si>
  <si>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</si>
  <si>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</si>
  <si>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</si>
  <si>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</si>
  <si>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</si>
  <si>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</si>
  <si>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</si>
  <si>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</si>
  <si>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</si>
  <si>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</si>
  <si>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</si>
  <si>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</si>
  <si>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</si>
  <si>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</si>
  <si>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</si>
  <si>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</si>
  <si>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</si>
  <si>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</si>
  <si>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</si>
  <si>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</si>
  <si>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</si>
  <si>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</si>
  <si>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</si>
  <si>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</si>
  <si>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</si>
  <si>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</si>
  <si>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</si>
  <si>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</si>
  <si>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</si>
  <si>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</si>
  <si>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</si>
  <si>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</si>
  <si>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</si>
  <si>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</si>
  <si>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</si>
  <si>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</si>
  <si>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</si>
  <si>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</si>
  <si>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</si>
  <si>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</si>
  <si>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</si>
  <si>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</si>
  <si>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</si>
  <si>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</si>
  <si>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</si>
  <si>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</si>
  <si>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</si>
  <si>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</si>
  <si>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</si>
  <si>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</si>
  <si>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</si>
  <si>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</si>
  <si>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</si>
  <si>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</si>
  <si>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</si>
  <si>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</si>
  <si>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</si>
  <si>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</si>
  <si>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</si>
  <si>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</si>
  <si>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</si>
  <si>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</si>
  <si>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</si>
  <si>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</si>
  <si>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</si>
  <si>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</si>
  <si>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</si>
  <si>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</si>
  <si>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</si>
  <si>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</si>
  <si>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</si>
  <si>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</si>
  <si>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</si>
  <si>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</si>
  <si>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</si>
  <si>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</si>
  <si>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</si>
  <si>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</si>
  <si>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</si>
  <si>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</si>
  <si>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</si>
  <si>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</si>
  <si>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</si>
  <si>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</si>
  <si>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</si>
  <si>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</si>
  <si>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</si>
  <si>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</si>
  <si>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</si>
  <si>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</si>
  <si>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</si>
  <si>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</si>
  <si>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</si>
  <si>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</si>
  <si>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</si>
  <si>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</si>
  <si>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</si>
  <si>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</si>
  <si>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</si>
  <si>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</si>
  <si>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</si>
  <si>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</si>
  <si>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</si>
  <si>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</si>
  <si>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</si>
  <si>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</si>
  <si>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</si>
  <si>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</si>
  <si>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</si>
  <si>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</si>
  <si>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</si>
  <si>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</si>
  <si>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</si>
  <si>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</si>
  <si>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</si>
  <si>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</si>
  <si>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</si>
  <si>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</si>
  <si>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</si>
  <si>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</si>
  <si>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</si>
  <si>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</si>
  <si>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</si>
  <si>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</si>
  <si>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</si>
  <si>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</si>
  <si>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</si>
  <si>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</si>
  <si>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</si>
  <si>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</si>
  <si>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</si>
  <si>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</si>
  <si>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</si>
  <si>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</si>
  <si>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</si>
  <si>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</si>
  <si>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</si>
  <si>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</si>
  <si>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</si>
  <si>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</si>
  <si>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</si>
  <si>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</si>
  <si>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</si>
  <si>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</si>
  <si>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</si>
  <si>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</si>
  <si>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</si>
  <si>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</si>
  <si>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</si>
  <si>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</si>
  <si>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</si>
  <si>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</si>
  <si>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</si>
  <si>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</si>
  <si>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</si>
  <si>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</si>
  <si>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</si>
  <si>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</si>
  <si>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</si>
  <si>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</si>
  <si>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</si>
  <si>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</si>
  <si>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</si>
  <si>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</si>
  <si>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</si>
  <si>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</si>
  <si>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</si>
  <si>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</si>
  <si>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</si>
  <si>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</si>
  <si>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</si>
  <si>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</si>
  <si>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</si>
  <si>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</si>
  <si>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</si>
  <si>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</si>
  <si>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</si>
  <si>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</si>
  <si>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</si>
  <si>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</si>
  <si>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</si>
  <si>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</si>
  <si>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</si>
  <si>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</si>
  <si>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</si>
  <si>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</si>
  <si>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</si>
  <si>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</si>
  <si>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</si>
  <si>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</si>
  <si>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</si>
  <si>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</si>
  <si>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</si>
  <si>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</si>
  <si>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</si>
  <si>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</si>
  <si>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</si>
  <si>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</si>
  <si>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</si>
  <si>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</si>
  <si>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</si>
  <si>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</si>
  <si>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</si>
  <si>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</si>
  <si>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</si>
  <si>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</si>
  <si>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</si>
  <si>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</si>
  <si>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</si>
  <si>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</si>
  <si>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</si>
  <si>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</si>
  <si>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</si>
  <si>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</si>
  <si>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</si>
  <si>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</si>
  <si>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</si>
  <si>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</si>
  <si>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</si>
  <si>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</si>
  <si>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</si>
  <si>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</si>
  <si>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</si>
  <si>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</si>
  <si>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</si>
  <si>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</si>
  <si>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</si>
  <si>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</si>
  <si>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</si>
  <si>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</si>
  <si>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</si>
  <si>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</si>
  <si>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</si>
  <si>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</si>
  <si>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</si>
  <si>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</si>
  <si>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</si>
  <si>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</si>
  <si>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</si>
  <si>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</si>
  <si>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</si>
  <si>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</si>
  <si>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</si>
  <si>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</si>
  <si>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</si>
  <si>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</si>
  <si>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</si>
  <si>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</si>
  <si>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</si>
  <si>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</si>
  <si>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</si>
  <si>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</si>
  <si>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</si>
  <si>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</si>
  <si>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</si>
  <si>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</si>
  <si>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</si>
  <si>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</si>
  <si>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</si>
  <si>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</si>
  <si>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</si>
  <si>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</si>
  <si>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</si>
  <si>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</si>
  <si>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</si>
  <si>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</si>
  <si>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</si>
  <si>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</si>
  <si>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</si>
  <si>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</si>
  <si>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</si>
  <si>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</si>
  <si>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</si>
  <si>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</si>
  <si>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</si>
  <si>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</si>
  <si>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</si>
  <si>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</si>
  <si>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</si>
  <si>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</si>
  <si>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</si>
  <si>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</si>
  <si>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</si>
  <si>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</si>
  <si>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</si>
  <si>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</si>
  <si>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</si>
  <si>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</si>
  <si>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</si>
  <si>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</si>
  <si>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</si>
  <si>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</si>
  <si>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</si>
  <si>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</si>
  <si>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</si>
  <si>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</si>
  <si>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</si>
  <si>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</si>
  <si>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</si>
  <si>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</si>
  <si>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</si>
  <si>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</si>
  <si>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</si>
  <si>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</si>
  <si>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</si>
  <si>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</si>
  <si>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</si>
  <si>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</si>
  <si>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</si>
  <si>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</si>
  <si>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</si>
  <si>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</si>
  <si>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</si>
  <si>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</si>
  <si>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</si>
  <si>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</si>
  <si>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</si>
  <si>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</si>
  <si>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</si>
  <si>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</si>
  <si>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</si>
  <si>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</si>
  <si>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</si>
  <si>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</si>
  <si>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</si>
  <si>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</si>
  <si>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</si>
  <si>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</si>
  <si>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</si>
  <si>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</si>
  <si>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</si>
  <si>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</si>
  <si>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</si>
  <si>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</si>
  <si>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</si>
  <si>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</si>
  <si>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</si>
  <si>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</si>
  <si>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</si>
  <si>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</si>
  <si>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</si>
  <si>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</si>
  <si>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</si>
  <si>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</si>
  <si>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</si>
  <si>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</si>
  <si>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</si>
  <si>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</si>
  <si>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</si>
  <si>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</si>
  <si>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</si>
  <si>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</si>
  <si>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</si>
  <si>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</si>
  <si>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</si>
  <si>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</si>
  <si>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</si>
  <si>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</si>
  <si>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</si>
  <si>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</si>
  <si>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</si>
  <si>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</si>
  <si>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</si>
  <si>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</si>
  <si>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</si>
  <si>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</si>
  <si>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</si>
  <si>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</si>
  <si>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</si>
  <si>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</si>
  <si>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</si>
  <si>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</si>
  <si>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</si>
  <si>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</si>
  <si>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</si>
  <si>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</si>
  <si>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</si>
  <si>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</si>
  <si>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</si>
  <si>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</si>
  <si>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</si>
  <si>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</si>
  <si>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</si>
  <si>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</si>
  <si>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</si>
  <si>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</si>
  <si>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</si>
  <si>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</si>
  <si>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</si>
  <si>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</si>
  <si>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</si>
  <si>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</si>
  <si>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</si>
  <si>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</si>
  <si>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</si>
  <si>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</si>
  <si>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</si>
  <si>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</si>
  <si>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</si>
  <si>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</si>
  <si>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</si>
  <si>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</si>
  <si>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</si>
  <si>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</si>
  <si>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</si>
  <si>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</si>
  <si>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</si>
  <si>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</si>
  <si>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</si>
  <si>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</si>
  <si>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</si>
  <si>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</si>
  <si>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</si>
  <si>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</si>
  <si>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</si>
  <si>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</si>
  <si>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</si>
  <si>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</si>
  <si>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</si>
  <si>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</si>
  <si>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</si>
  <si>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</si>
  <si>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</si>
  <si>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</si>
  <si>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</si>
  <si>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</si>
  <si>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</si>
  <si>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</si>
  <si>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</si>
  <si>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</si>
  <si>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</si>
  <si>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</si>
  <si>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</si>
  <si>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</si>
  <si>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</si>
  <si>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</si>
  <si>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</si>
  <si>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</si>
  <si>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</si>
  <si>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</si>
  <si>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</si>
  <si>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</si>
  <si>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</si>
  <si>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</si>
  <si>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</si>
  <si>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</si>
  <si>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</si>
  <si>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</si>
  <si>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</si>
  <si>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</si>
  <si>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</si>
  <si>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</si>
  <si>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</si>
  <si>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</si>
  <si>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</si>
  <si>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</si>
  <si>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</si>
  <si>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</si>
  <si>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</si>
  <si>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</si>
  <si>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</si>
  <si>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</si>
  <si>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</si>
  <si>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</si>
  <si>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</si>
  <si>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</si>
  <si>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</si>
  <si>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</si>
  <si>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</si>
  <si>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</si>
  <si>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</si>
  <si>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</si>
  <si>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</si>
  <si>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</si>
  <si>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</si>
  <si>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</si>
  <si>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</si>
  <si>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</si>
  <si>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</si>
  <si>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</si>
  <si>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</si>
  <si>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</si>
  <si>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</si>
  <si>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</si>
  <si>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</si>
  <si>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</si>
  <si>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</si>
  <si>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</si>
  <si>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</si>
  <si>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</si>
  <si>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</si>
  <si>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</si>
  <si>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</si>
  <si>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</si>
  <si>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</si>
  <si>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</si>
  <si>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</si>
  <si>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</si>
  <si>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</si>
  <si>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</si>
  <si>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</si>
  <si>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</si>
  <si>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</si>
  <si>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</si>
  <si>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</si>
  <si>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</si>
  <si>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</si>
  <si>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</si>
  <si>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</si>
  <si>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</si>
  <si>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</si>
  <si>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</si>
  <si>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</si>
  <si>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</si>
  <si>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</si>
  <si>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</si>
  <si>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</si>
  <si>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</si>
  <si>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</si>
  <si>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</si>
  <si>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</si>
  <si>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</si>
  <si>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</si>
  <si>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</si>
  <si>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</si>
  <si>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</si>
  <si>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</si>
  <si>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</si>
  <si>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</si>
  <si>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</si>
  <si>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</si>
  <si>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</si>
  <si>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</si>
  <si>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</si>
  <si>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</si>
  <si>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</si>
  <si>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</si>
  <si>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</si>
  <si>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</si>
  <si>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</si>
  <si>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</si>
  <si>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</si>
  <si>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</si>
  <si>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</si>
  <si>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</si>
  <si>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</si>
  <si>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</si>
  <si>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</si>
  <si>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</si>
  <si>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</si>
  <si>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</si>
  <si>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</si>
  <si>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</si>
  <si>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</si>
  <si>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</si>
  <si>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</si>
  <si>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</si>
  <si>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</si>
  <si>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</si>
  <si>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</si>
  <si>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</si>
  <si>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</si>
  <si>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</si>
  <si>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</si>
  <si>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</si>
  <si>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</si>
  <si>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</si>
  <si>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</si>
  <si>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</si>
  <si>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</si>
  <si>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</si>
  <si>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</si>
  <si>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</si>
  <si>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</si>
  <si>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</si>
  <si>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</si>
  <si>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</si>
  <si>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</si>
  <si>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</si>
  <si>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</si>
  <si>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</si>
  <si>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</si>
  <si>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</si>
  <si>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</si>
  <si>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</si>
  <si>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</si>
  <si>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</si>
  <si>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</si>
  <si>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</si>
  <si>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</si>
  <si>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</si>
  <si>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</si>
  <si>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</si>
  <si>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</si>
  <si>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</si>
  <si>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</si>
  <si>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</si>
  <si>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</si>
  <si>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</si>
  <si>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</si>
  <si>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</si>
  <si>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</si>
  <si>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</si>
  <si>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</si>
  <si>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</si>
  <si>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</si>
  <si>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</si>
  <si>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</si>
  <si>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</si>
  <si>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</si>
  <si>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</si>
  <si>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</si>
  <si>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</si>
  <si>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</si>
  <si>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</si>
  <si>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</si>
  <si>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</si>
  <si>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</si>
  <si>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</si>
  <si>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</si>
  <si>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</si>
  <si>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</si>
  <si>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</si>
  <si>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</si>
  <si>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</si>
  <si>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</si>
  <si>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</si>
  <si>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</si>
  <si>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</si>
  <si>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</si>
  <si>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</si>
  <si>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</si>
  <si>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</si>
  <si>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</si>
  <si>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</si>
  <si>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</si>
  <si>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</si>
  <si>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</si>
  <si>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</si>
  <si>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</si>
  <si>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</si>
  <si>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</si>
  <si>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</si>
  <si>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</si>
  <si>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</si>
  <si>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</si>
  <si>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</si>
  <si>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</si>
  <si>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</si>
  <si>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</si>
  <si>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</si>
  <si>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</si>
  <si>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</si>
  <si>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</si>
  <si>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</si>
  <si>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</si>
  <si>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</si>
  <si>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</si>
  <si>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</si>
  <si>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</si>
  <si>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</si>
  <si>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</si>
  <si>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</si>
  <si>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</si>
  <si>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</si>
  <si>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</si>
  <si>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</si>
  <si>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</si>
  <si>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</si>
  <si>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</si>
  <si>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</si>
  <si>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</si>
  <si>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</si>
  <si>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</si>
  <si>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</si>
  <si>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</si>
  <si>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</si>
  <si>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</si>
  <si>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</si>
  <si>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</si>
  <si>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</si>
  <si>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</si>
  <si>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</si>
  <si>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</si>
  <si>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</si>
  <si>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</si>
  <si>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</si>
  <si>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</si>
  <si>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</si>
  <si>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</si>
  <si>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</si>
  <si>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</si>
  <si>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</si>
  <si>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</si>
  <si>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</si>
  <si>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</si>
  <si>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</si>
  <si>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</si>
  <si>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</si>
  <si>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</si>
  <si>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</si>
  <si>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</si>
  <si>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</si>
  <si>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</si>
  <si>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</si>
  <si>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</si>
  <si>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</si>
  <si>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</si>
  <si>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</si>
  <si>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</si>
  <si>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</si>
  <si>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</si>
  <si>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</si>
  <si>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</si>
  <si>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</si>
  <si>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</si>
  <si>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</si>
  <si>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</si>
  <si>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</si>
  <si>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</si>
  <si>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</si>
  <si>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</si>
  <si>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</si>
  <si>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</si>
  <si>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</si>
  <si>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</si>
  <si>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</si>
  <si>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</si>
  <si>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</si>
  <si>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</si>
  <si>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</si>
  <si>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</si>
  <si>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</si>
  <si>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</si>
  <si>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</si>
  <si>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</si>
  <si>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</si>
  <si>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</si>
  <si>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</si>
  <si>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</si>
  <si>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</si>
  <si>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</si>
  <si>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</si>
  <si>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</si>
  <si>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</si>
  <si>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</si>
  <si>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</si>
  <si>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</si>
  <si>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</si>
  <si>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</si>
  <si>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</si>
  <si>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</si>
  <si>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</si>
  <si>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</si>
  <si>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</si>
  <si>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</si>
  <si>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</si>
  <si>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</si>
  <si>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</si>
  <si>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</si>
  <si>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</si>
  <si>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</si>
  <si>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</si>
  <si>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</si>
  <si>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</si>
  <si>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</si>
  <si>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</si>
  <si>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</si>
  <si>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</si>
  <si>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</si>
  <si>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</si>
  <si>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</si>
  <si>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</si>
  <si>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</si>
  <si>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</si>
  <si>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</si>
  <si>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</si>
  <si>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</si>
  <si>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</si>
  <si>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</si>
  <si>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</si>
  <si>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</si>
  <si>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</si>
  <si>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</si>
  <si>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</si>
  <si>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</si>
  <si>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</si>
  <si>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</si>
  <si>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</si>
  <si>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</si>
  <si>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</si>
  <si>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</si>
  <si>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</si>
  <si>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</si>
  <si>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</si>
  <si>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</si>
  <si>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</si>
  <si>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</si>
  <si>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</si>
  <si>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</si>
  <si>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</si>
  <si>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</si>
  <si>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</si>
  <si>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</si>
  <si>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</si>
  <si>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</si>
  <si>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</si>
  <si>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</si>
  <si>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</si>
  <si>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</si>
  <si>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</si>
  <si>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</si>
  <si>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</si>
  <si>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</si>
  <si>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</si>
  <si>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</si>
  <si>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</si>
  <si>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</si>
  <si>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</si>
  <si>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</si>
  <si>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</si>
  <si>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</si>
  <si>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</si>
  <si>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</si>
  <si>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</si>
  <si>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</si>
  <si>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</si>
  <si>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</si>
  <si>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</si>
  <si>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</si>
  <si>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</si>
  <si>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</si>
  <si>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</si>
  <si>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</si>
  <si>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</si>
  <si>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</si>
  <si>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</si>
  <si>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</si>
  <si>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</si>
  <si>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</si>
  <si>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</si>
  <si>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</si>
  <si>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</si>
  <si>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</si>
  <si>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</si>
  <si>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</si>
  <si>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</si>
  <si>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</si>
  <si>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</si>
  <si>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</si>
  <si>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</si>
  <si>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</si>
  <si>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</si>
  <si>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</si>
  <si>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</si>
  <si>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</si>
  <si>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</si>
  <si>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</si>
  <si>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</si>
  <si>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</si>
  <si>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</si>
  <si>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</si>
  <si>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</si>
  <si>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</si>
  <si>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</si>
  <si>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</si>
  <si>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</si>
  <si>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</si>
  <si>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</si>
  <si>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</si>
  <si>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</si>
  <si>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</si>
  <si>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</si>
  <si>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</si>
  <si>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</si>
  <si>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</si>
  <si>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</si>
  <si>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</si>
  <si>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</si>
  <si>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</si>
  <si>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</si>
  <si>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</si>
  <si>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</si>
  <si>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</si>
  <si>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</si>
  <si>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</si>
  <si>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</si>
  <si>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</si>
  <si>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</si>
  <si>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</si>
  <si>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</si>
  <si>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</si>
  <si>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</si>
  <si>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</si>
  <si>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</si>
  <si>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</si>
  <si>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</si>
  <si>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</si>
  <si>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</si>
  <si>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</si>
  <si>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</si>
  <si>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</si>
  <si>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</si>
  <si>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</si>
  <si>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</si>
  <si>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</si>
  <si>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</si>
  <si>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</si>
  <si>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</si>
  <si>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</si>
  <si>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</si>
  <si>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</si>
  <si>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</si>
  <si>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</si>
  <si>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</si>
  <si>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</si>
  <si>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</si>
  <si>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</si>
  <si>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</si>
  <si>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</si>
  <si>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</si>
  <si>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</si>
  <si>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</si>
  <si>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</si>
  <si>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</si>
  <si>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</si>
  <si>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</si>
  <si>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</si>
  <si>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</si>
  <si>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</si>
  <si>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</si>
  <si>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</si>
  <si>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</si>
  <si>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</si>
  <si>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</si>
  <si>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</si>
  <si>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</si>
  <si>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</si>
  <si>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</si>
  <si>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</si>
  <si>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</si>
  <si>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</si>
  <si>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</si>
  <si>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</si>
  <si>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</si>
  <si>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</si>
  <si>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</si>
  <si>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</si>
  <si>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</si>
  <si>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</si>
  <si>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</si>
  <si>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</si>
  <si>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</si>
  <si>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</si>
  <si>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</si>
  <si>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</si>
  <si>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</si>
  <si>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</si>
  <si>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</si>
  <si>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</si>
  <si>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</si>
  <si>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</si>
  <si>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</si>
  <si>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</si>
  <si>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</si>
  <si>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</si>
  <si>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</si>
  <si>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</si>
  <si>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</si>
  <si>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</si>
  <si>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</si>
  <si>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</si>
  <si>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</si>
  <si>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</si>
  <si>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</si>
  <si>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</si>
  <si>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</si>
  <si>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</si>
  <si>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</si>
  <si>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</si>
  <si>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</si>
  <si>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</si>
  <si>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</si>
  <si>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</si>
  <si>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</si>
  <si>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</si>
  <si>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</si>
  <si>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</si>
  <si>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</si>
  <si>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</si>
  <si>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</si>
  <si>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</si>
  <si>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</si>
  <si>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</si>
  <si>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</si>
  <si>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</si>
  <si>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</si>
  <si>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</si>
  <si>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</si>
  <si>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</si>
  <si>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</si>
  <si>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</si>
  <si>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</si>
  <si>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</si>
  <si>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</si>
  <si>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</si>
  <si>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</si>
  <si>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</si>
  <si>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</si>
  <si>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</si>
  <si>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</si>
  <si>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</si>
  <si>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</si>
  <si>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</si>
  <si>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</si>
  <si>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</si>
  <si>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</si>
  <si>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</si>
  <si>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</si>
  <si>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</si>
  <si>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</si>
  <si>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</si>
  <si>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</si>
  <si>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</si>
  <si>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</si>
  <si>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</si>
  <si>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</si>
  <si>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</si>
  <si>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</si>
  <si>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</si>
  <si>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</si>
  <si>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</si>
  <si>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</si>
  <si>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</si>
  <si>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</si>
  <si>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</si>
  <si>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</si>
  <si>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</si>
  <si>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</si>
  <si>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</si>
  <si>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</si>
  <si>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</si>
  <si>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</si>
  <si>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</si>
  <si>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</si>
  <si>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</si>
  <si>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</si>
  <si>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</si>
  <si>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</si>
  <si>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</si>
  <si>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</si>
  <si>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</si>
  <si>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</si>
  <si>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</si>
  <si>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</si>
  <si>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</si>
  <si>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</si>
  <si>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</si>
  <si>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</si>
  <si>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</si>
  <si>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</si>
  <si>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</si>
  <si>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</si>
  <si>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</si>
  <si>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</si>
  <si>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</si>
  <si>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</si>
  <si>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</si>
  <si>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</si>
  <si>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</si>
  <si>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</si>
  <si>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</si>
  <si>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</si>
  <si>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</si>
  <si>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</si>
  <si>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</si>
  <si>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</si>
  <si>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</si>
  <si>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</si>
  <si>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</si>
  <si>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</si>
  <si>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</si>
  <si>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</si>
  <si>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</si>
  <si>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</si>
  <si>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</si>
  <si>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</si>
  <si>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</si>
  <si>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</si>
  <si>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</si>
  <si>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</si>
  <si>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</si>
  <si>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</si>
  <si>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</si>
  <si>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</si>
  <si>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</si>
  <si>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</si>
  <si>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</si>
  <si>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</si>
  <si>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</si>
  <si>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</si>
  <si>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</si>
  <si>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</si>
  <si>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</si>
  <si>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</si>
  <si>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</si>
  <si>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</si>
  <si>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</si>
  <si>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</si>
  <si>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</si>
  <si>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</si>
  <si>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</si>
  <si>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</si>
  <si>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</si>
  <si>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</si>
  <si>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</si>
  <si>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</si>
  <si>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</si>
  <si>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</si>
  <si>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</si>
  <si>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</si>
  <si>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</si>
  <si>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</si>
  <si>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</si>
  <si>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</si>
  <si>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</si>
  <si>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</si>
  <si>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</si>
  <si>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</si>
  <si>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</si>
  <si>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</si>
  <si>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</si>
  <si>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</si>
  <si>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</si>
  <si>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</si>
  <si>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</si>
  <si>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</si>
  <si>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</si>
  <si>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</si>
  <si>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</si>
  <si>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</si>
  <si>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</si>
  <si>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</si>
  <si>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</si>
  <si>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</si>
  <si>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</si>
  <si>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</si>
  <si>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</si>
  <si>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</si>
  <si>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</si>
  <si>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</si>
  <si>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</si>
  <si>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</si>
  <si>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</si>
  <si>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</si>
  <si>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</si>
  <si>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</si>
  <si>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</si>
  <si>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</si>
  <si>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</si>
  <si>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</si>
  <si>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</si>
  <si>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</si>
  <si>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</si>
  <si>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</si>
  <si>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</si>
  <si>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</si>
  <si>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</si>
  <si>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</si>
  <si>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</si>
  <si>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</si>
  <si>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</si>
  <si>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</si>
  <si>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</si>
  <si>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</si>
  <si>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</si>
  <si>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</si>
  <si>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</si>
  <si>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</si>
  <si>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</si>
  <si>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</si>
  <si>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</si>
  <si>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</si>
  <si>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</si>
  <si>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</si>
  <si>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</si>
  <si>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</si>
  <si>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</si>
  <si>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</si>
  <si>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</si>
  <si>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</si>
  <si>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</si>
  <si>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</si>
  <si>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</si>
  <si>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</si>
  <si>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</si>
  <si>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</si>
  <si>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</si>
  <si>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</si>
  <si>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</si>
  <si>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</si>
  <si>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</si>
  <si>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</si>
  <si>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</si>
  <si>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</si>
  <si>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</si>
  <si>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</si>
  <si>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</si>
  <si>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</si>
  <si>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</si>
  <si>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</si>
  <si>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</si>
  <si>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</si>
  <si>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</si>
  <si>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</si>
  <si>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</si>
  <si>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</si>
  <si>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</si>
  <si>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</si>
  <si>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</si>
  <si>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</si>
  <si>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</si>
  <si>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</si>
  <si>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</si>
  <si>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</si>
  <si>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</si>
  <si>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</si>
  <si>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</si>
  <si>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</si>
  <si>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</si>
  <si>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</si>
  <si>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</si>
  <si>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</si>
  <si>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</si>
  <si>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</si>
  <si>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</si>
  <si>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</si>
  <si>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</si>
  <si>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</si>
  <si>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</si>
  <si>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</si>
  <si>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</si>
  <si>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</si>
  <si>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</si>
  <si>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</si>
  <si>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</si>
  <si>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</si>
  <si>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</si>
  <si>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</si>
  <si>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</si>
  <si>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</si>
  <si>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</si>
  <si>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</si>
  <si>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</si>
  <si>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</si>
  <si>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</si>
  <si>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</si>
  <si>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</si>
  <si>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</si>
  <si>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</si>
  <si>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</si>
  <si>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</si>
  <si>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</si>
  <si>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</si>
  <si>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</si>
  <si>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</si>
  <si>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</si>
  <si>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</si>
  <si>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</si>
  <si>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</si>
  <si>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</si>
  <si>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</si>
  <si>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</si>
  <si>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</si>
  <si>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</si>
  <si>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</si>
  <si>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</si>
  <si>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</si>
  <si>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</si>
  <si>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</si>
  <si>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</si>
  <si>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</si>
  <si>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</si>
  <si>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</si>
  <si>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</si>
  <si>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</si>
  <si>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</si>
  <si>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</si>
  <si>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</si>
  <si>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</si>
  <si>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</si>
  <si>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</si>
  <si>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</si>
  <si>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</si>
  <si>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</si>
  <si>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</si>
  <si>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</si>
  <si>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</si>
  <si>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</si>
  <si>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</si>
  <si>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</si>
  <si>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</si>
  <si>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</si>
  <si>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</si>
  <si>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</si>
  <si>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</si>
  <si>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</si>
  <si>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</si>
  <si>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</si>
  <si>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</si>
  <si>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</si>
  <si>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</si>
  <si>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</si>
  <si>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</si>
  <si>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</si>
  <si>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</si>
  <si>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</si>
  <si>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</si>
  <si>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</si>
  <si>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</si>
  <si>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</si>
  <si>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</si>
  <si>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</si>
  <si>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</si>
  <si>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</si>
  <si>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</si>
  <si>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</si>
  <si>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</si>
  <si>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</si>
  <si>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</si>
  <si>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</si>
  <si>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</si>
  <si>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</si>
  <si>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</si>
  <si>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</si>
  <si>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</si>
  <si>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</si>
  <si>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</si>
  <si>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</si>
  <si>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</si>
  <si>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</si>
  <si>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</si>
  <si>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</si>
  <si>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</si>
  <si>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</si>
  <si>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</si>
  <si>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</si>
  <si>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</si>
  <si>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</si>
  <si>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</si>
  <si>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</si>
  <si>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</si>
  <si>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</si>
  <si>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</si>
  <si>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</si>
  <si>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</si>
  <si>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</si>
  <si>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</si>
  <si>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</si>
  <si>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</si>
  <si>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</si>
  <si>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</si>
  <si>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</si>
  <si>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</si>
  <si>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</si>
  <si>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</si>
  <si>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</si>
  <si>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</si>
  <si>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</si>
  <si>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</si>
  <si>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</si>
  <si>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</si>
  <si>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</si>
  <si>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</si>
  <si>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</si>
  <si>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</si>
  <si>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</si>
  <si>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</si>
  <si>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</si>
  <si>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</si>
  <si>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</si>
  <si>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</si>
  <si>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</si>
  <si>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</si>
  <si>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</si>
  <si>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</si>
  <si>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</si>
  <si>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</si>
  <si>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</si>
  <si>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</si>
  <si>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</si>
  <si>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</si>
  <si>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</si>
  <si>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</si>
  <si>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</si>
  <si>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</si>
  <si>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</si>
  <si>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</si>
  <si>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</si>
  <si>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</si>
  <si>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</si>
  <si>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</si>
  <si>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</si>
  <si>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</si>
  <si>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</si>
  <si>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</si>
  <si>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</si>
  <si>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</si>
  <si>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</si>
  <si>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</si>
  <si>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</si>
  <si>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</si>
  <si>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</si>
  <si>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</si>
  <si>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</si>
  <si>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</si>
  <si>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</si>
  <si>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</si>
  <si>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</si>
  <si>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</si>
  <si>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</si>
  <si>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</si>
  <si>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</si>
  <si>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</si>
  <si>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</si>
  <si>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</si>
  <si>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</si>
  <si>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</si>
  <si>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</si>
  <si>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</si>
  <si>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</si>
  <si>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</si>
  <si>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</si>
  <si>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</si>
  <si>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</si>
  <si>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</si>
  <si>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</si>
  <si>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</si>
  <si>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</si>
  <si>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</si>
  <si>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</si>
  <si>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</si>
  <si>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</si>
  <si>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</si>
  <si>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</si>
  <si>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</si>
  <si>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</si>
  <si>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</si>
  <si>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</si>
  <si>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</si>
  <si>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</si>
  <si>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</si>
  <si>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</si>
  <si>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</si>
  <si>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</si>
  <si>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</si>
  <si>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</si>
  <si>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</si>
  <si>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</si>
  <si>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</si>
  <si>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</si>
  <si>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</si>
  <si>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</si>
  <si>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</si>
  <si>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</si>
  <si>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</si>
  <si>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</si>
  <si>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</si>
  <si>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</si>
  <si>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</si>
  <si>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</si>
  <si>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</si>
  <si>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</si>
  <si>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</si>
  <si>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</si>
  <si>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</si>
  <si>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</si>
  <si>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</si>
  <si>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</si>
  <si>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</si>
  <si>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</si>
  <si>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</si>
  <si>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</si>
  <si>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</si>
  <si>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</si>
  <si>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</si>
  <si>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</si>
  <si>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</si>
  <si>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</si>
  <si>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</si>
  <si>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</si>
  <si>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</si>
  <si>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</si>
  <si>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</si>
  <si>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</si>
  <si>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</si>
  <si>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</si>
  <si>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</si>
  <si>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</si>
  <si>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</si>
  <si>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</si>
  <si>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</si>
  <si>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</si>
  <si>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</si>
  <si>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</si>
  <si>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</si>
  <si>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</si>
  <si>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</si>
  <si>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</si>
  <si>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</si>
  <si>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</si>
  <si>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</si>
  <si>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</si>
  <si>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</si>
  <si>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</si>
  <si>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</si>
  <si>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</si>
  <si>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</si>
  <si>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</si>
  <si>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</si>
  <si>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</si>
  <si>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</si>
  <si>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</si>
  <si>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</si>
  <si>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</si>
  <si>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</si>
  <si>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</si>
  <si>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</si>
  <si>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</si>
  <si>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</si>
  <si>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</si>
  <si>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</si>
  <si>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</si>
  <si>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</si>
  <si>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</si>
  <si>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</si>
  <si>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</si>
  <si>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</si>
  <si>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</si>
  <si>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</si>
  <si>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</si>
  <si>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</si>
  <si>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</si>
  <si>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</si>
  <si>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</si>
  <si>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</si>
  <si>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</si>
  <si>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</si>
  <si>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</si>
  <si>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</si>
  <si>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</si>
  <si>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</si>
  <si>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</si>
  <si>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</si>
  <si>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</si>
  <si>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</si>
  <si>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</si>
  <si>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</si>
  <si>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</si>
  <si>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</si>
  <si>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</si>
  <si>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</si>
  <si>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</si>
  <si>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</si>
  <si>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</si>
  <si>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</si>
  <si>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</si>
  <si>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</si>
  <si>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</si>
  <si>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</si>
  <si>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</si>
  <si>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</si>
  <si>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</si>
  <si>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</si>
  <si>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</si>
  <si>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</si>
  <si>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</si>
  <si>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</si>
  <si>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</si>
  <si>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</si>
  <si>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</si>
  <si>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</si>
  <si>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</si>
  <si>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</si>
  <si>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</si>
  <si>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</si>
  <si>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</si>
  <si>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</si>
  <si>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</si>
  <si>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</si>
  <si>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</si>
  <si>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</si>
  <si>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</si>
  <si>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</si>
  <si>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</si>
  <si>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</si>
  <si>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</si>
  <si>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</si>
  <si>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</si>
  <si>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</si>
  <si>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</si>
  <si>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</si>
  <si>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</si>
  <si>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</si>
  <si>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</si>
  <si>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</si>
  <si>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</si>
  <si>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</si>
  <si>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</si>
  <si>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</si>
  <si>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</si>
  <si>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</si>
  <si>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</si>
  <si>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</si>
  <si>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</si>
  <si>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</si>
  <si>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</si>
  <si>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</si>
  <si>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</si>
  <si>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</si>
  <si>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</si>
  <si>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</si>
  <si>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</si>
  <si>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</si>
  <si>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</si>
  <si>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</si>
  <si>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</si>
  <si>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</si>
  <si>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</si>
  <si>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</si>
  <si>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</si>
  <si>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</si>
  <si>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</si>
  <si>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</si>
  <si>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</si>
  <si>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</si>
  <si>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</si>
  <si>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</si>
  <si>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</si>
  <si>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</si>
  <si>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</si>
  <si>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</si>
  <si>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</si>
  <si>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</si>
  <si>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</si>
  <si>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</si>
  <si>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</si>
  <si>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</si>
  <si>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</si>
  <si>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</si>
  <si>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</si>
  <si>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</si>
  <si>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</si>
  <si>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</si>
  <si>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</si>
  <si>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</si>
  <si>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</si>
  <si>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</si>
  <si>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</si>
  <si>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</si>
  <si>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</si>
  <si>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</si>
  <si>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</si>
  <si>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</si>
  <si>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</si>
  <si>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</si>
  <si>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</si>
  <si>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</si>
  <si>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</si>
  <si>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</si>
  <si>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</si>
  <si>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</si>
  <si>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</si>
  <si>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</si>
  <si>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</si>
  <si>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</si>
  <si>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</si>
  <si>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</si>
  <si>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</si>
  <si>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</si>
  <si>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</si>
  <si>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</si>
  <si>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</si>
  <si>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</si>
  <si>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</si>
  <si>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</si>
  <si>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</si>
  <si>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</si>
  <si>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</si>
  <si>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</si>
  <si>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</si>
  <si>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</si>
  <si>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</si>
  <si>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</si>
  <si>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</si>
  <si>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</si>
  <si>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</si>
  <si>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</si>
  <si>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</si>
  <si>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</si>
  <si>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</si>
  <si>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</si>
  <si>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</si>
  <si>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</si>
  <si>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</si>
  <si>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</si>
  <si>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</si>
  <si>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</si>
  <si>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</si>
  <si>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</si>
  <si>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</si>
  <si>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</si>
  <si>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</si>
  <si>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</si>
  <si>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</si>
  <si>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</si>
  <si>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</si>
  <si>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</si>
  <si>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</si>
  <si>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</si>
  <si>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</si>
  <si>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</si>
  <si>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</si>
  <si>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</si>
  <si>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</si>
  <si>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</si>
  <si>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</si>
  <si>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</si>
  <si>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</si>
  <si>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</si>
  <si>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</si>
  <si>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</si>
  <si>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</si>
  <si>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</si>
  <si>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</si>
  <si>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</si>
  <si>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</si>
  <si>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</si>
  <si>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</si>
  <si>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</si>
  <si>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</si>
  <si>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</si>
  <si>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</si>
  <si>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</si>
  <si>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</si>
  <si>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</si>
  <si>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</si>
  <si>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</si>
  <si>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</si>
  <si>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</si>
  <si>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</si>
  <si>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</si>
  <si>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</si>
  <si>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</si>
  <si>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</si>
  <si>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</si>
  <si>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</si>
  <si>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</si>
  <si>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</si>
  <si>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</si>
  <si>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</si>
  <si>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</si>
  <si>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</si>
  <si>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</si>
  <si>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</si>
  <si>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</si>
  <si>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</si>
  <si>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</si>
  <si>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</si>
  <si>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</si>
  <si>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</si>
  <si>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</si>
  <si>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</si>
  <si>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</si>
  <si>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</si>
  <si>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</si>
  <si>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</si>
  <si>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</si>
  <si>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</si>
  <si>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</si>
  <si>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</si>
  <si>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</si>
  <si>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</si>
  <si>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</si>
  <si>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</si>
  <si>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</si>
  <si>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</si>
  <si>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</si>
  <si>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</si>
  <si>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</si>
  <si>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</si>
  <si>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</si>
  <si>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</si>
  <si>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</si>
  <si>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</si>
  <si>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</si>
  <si>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</si>
  <si>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</si>
  <si>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</si>
  <si>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</si>
  <si>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</si>
  <si>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</si>
  <si>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</si>
  <si>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</si>
  <si>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</si>
  <si>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</si>
  <si>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</si>
  <si>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</si>
  <si>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</si>
  <si>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</si>
  <si>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</si>
  <si>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</si>
  <si>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</si>
  <si>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</si>
  <si>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</si>
  <si>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</si>
  <si>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</si>
  <si>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</si>
  <si>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</si>
  <si>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</si>
  <si>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</si>
  <si>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</si>
  <si>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</si>
  <si>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</si>
  <si>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</si>
  <si>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</si>
  <si>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</si>
  <si>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</si>
  <si>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</si>
  <si>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</si>
  <si>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</si>
  <si>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</si>
  <si>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</si>
  <si>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</si>
  <si>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</si>
  <si>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</si>
  <si>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</si>
  <si>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</si>
  <si>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</si>
  <si>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</si>
  <si>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</si>
  <si>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</si>
  <si>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</si>
  <si>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</si>
  <si>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</si>
  <si>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</si>
  <si>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</si>
  <si>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</si>
  <si>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</si>
  <si>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</si>
  <si>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</si>
  <si>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</si>
  <si>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</si>
  <si>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</si>
  <si>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</si>
  <si>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</si>
  <si>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</si>
  <si>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</si>
  <si>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</si>
  <si>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</si>
  <si>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</si>
  <si>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</si>
  <si>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</si>
  <si>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</si>
  <si>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</si>
  <si>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</si>
  <si>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</si>
  <si>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</si>
  <si>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</si>
  <si>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</si>
  <si>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</si>
  <si>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</si>
  <si>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</si>
  <si>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</si>
  <si>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</si>
  <si>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</si>
  <si>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</si>
  <si>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</si>
  <si>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</si>
  <si>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</si>
  <si>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</si>
  <si>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</si>
  <si>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</si>
  <si>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</si>
  <si>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</si>
  <si>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</si>
  <si>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</si>
  <si>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</si>
  <si>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</si>
  <si>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</si>
  <si>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</si>
  <si>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</si>
  <si>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</si>
  <si>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</si>
  <si>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</si>
  <si>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</si>
  <si>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</si>
  <si>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</si>
  <si>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</si>
  <si>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</si>
  <si>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</si>
  <si>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</si>
  <si>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</si>
  <si>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</si>
  <si>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</si>
  <si>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</si>
  <si>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</si>
  <si>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</si>
  <si>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</si>
  <si>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</si>
  <si>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</si>
  <si>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</si>
  <si>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</si>
  <si>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</si>
  <si>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</si>
  <si>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</si>
  <si>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</si>
  <si>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</si>
  <si>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</si>
  <si>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</si>
  <si>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</si>
  <si>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</si>
  <si>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</si>
  <si>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</si>
  <si>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</si>
  <si>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</si>
  <si>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</si>
  <si>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</si>
  <si>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</si>
  <si>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</si>
  <si>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</si>
  <si>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</si>
  <si>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</si>
  <si>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</si>
  <si>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</si>
  <si>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</si>
  <si>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</si>
  <si>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</si>
  <si>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</si>
  <si>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</si>
  <si>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</si>
  <si>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</si>
  <si>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</si>
  <si>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</si>
  <si>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</si>
  <si>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</si>
  <si>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</si>
  <si>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</si>
  <si>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</si>
  <si>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</si>
  <si>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</si>
  <si>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</si>
  <si>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</si>
  <si>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</si>
  <si>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</si>
  <si>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</si>
  <si>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</si>
  <si>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</si>
  <si>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</si>
  <si>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</si>
  <si>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</si>
  <si>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</si>
  <si>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</si>
  <si>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</si>
  <si>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</si>
  <si>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</si>
  <si>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</si>
  <si>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</si>
  <si>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</si>
  <si>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</si>
  <si>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</si>
  <si>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</si>
  <si>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</si>
  <si>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</si>
  <si>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</si>
  <si>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</si>
  <si>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</si>
  <si>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</si>
  <si>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</si>
  <si>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</si>
  <si>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</si>
  <si>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</si>
  <si>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</si>
  <si>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</si>
  <si>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</si>
  <si>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</si>
  <si>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</si>
  <si>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</si>
  <si>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</si>
  <si>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</si>
  <si>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</si>
  <si>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</si>
  <si>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</si>
  <si>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</si>
  <si>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</si>
  <si>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</si>
  <si>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</si>
  <si>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</si>
  <si>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</si>
  <si>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</si>
  <si>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</si>
  <si>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</si>
  <si>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</si>
  <si>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</si>
  <si>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</si>
  <si>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</si>
  <si>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</si>
  <si>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</si>
  <si>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</si>
  <si>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</si>
  <si>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</si>
  <si>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</si>
  <si>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</si>
  <si>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</si>
  <si>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</si>
  <si>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</si>
  <si>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</si>
  <si>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</si>
  <si>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</si>
  <si>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</si>
  <si>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</si>
  <si>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</si>
  <si>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</si>
  <si>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</si>
  <si>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</si>
  <si>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</si>
  <si>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</si>
  <si>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</si>
  <si>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</si>
  <si>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</si>
  <si>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</si>
  <si>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</si>
  <si>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</si>
  <si>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</si>
  <si>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</si>
  <si>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</si>
  <si>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</si>
  <si>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</si>
  <si>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</si>
  <si>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</si>
  <si>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</si>
  <si>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</si>
  <si>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</si>
  <si>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</si>
  <si>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</si>
  <si>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</si>
  <si>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</si>
  <si>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</si>
  <si>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</si>
  <si>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</si>
  <si>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</si>
  <si>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</si>
  <si>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</si>
  <si>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</si>
  <si>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</si>
  <si>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</si>
  <si>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</si>
  <si>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</si>
  <si>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</si>
  <si>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</si>
  <si>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</si>
  <si>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</si>
  <si>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</si>
  <si>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</si>
  <si>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</si>
  <si>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</si>
  <si>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</si>
  <si>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</si>
  <si>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</si>
  <si>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</si>
  <si>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</si>
  <si>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</si>
  <si>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</si>
  <si>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</si>
  <si>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</si>
  <si>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</si>
  <si>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</si>
  <si>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</si>
  <si>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</si>
  <si>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</si>
  <si>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</si>
  <si>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</si>
  <si>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</si>
  <si>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</si>
  <si>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</si>
  <si>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</si>
  <si>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</si>
  <si>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</si>
  <si>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</si>
  <si>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</si>
  <si>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</si>
  <si>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</si>
  <si>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</si>
  <si>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</si>
  <si>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</si>
  <si>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</si>
  <si>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</si>
  <si>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</si>
  <si>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</si>
  <si>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</si>
  <si>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</si>
  <si>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</si>
  <si>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</si>
  <si>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</si>
  <si>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</si>
  <si>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</si>
  <si>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</si>
  <si>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</si>
  <si>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</si>
  <si>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</si>
  <si>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</si>
  <si>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</si>
  <si>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</si>
  <si>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</si>
  <si>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</si>
  <si>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</si>
  <si>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</si>
  <si>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</si>
  <si>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</si>
  <si>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</si>
  <si>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</si>
  <si>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</si>
  <si>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</si>
  <si>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</si>
  <si>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</si>
  <si>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</si>
  <si>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</si>
  <si>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</si>
  <si>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</si>
  <si>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</si>
  <si>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</si>
  <si>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</si>
  <si>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</si>
  <si>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</si>
  <si>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</si>
  <si>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</si>
  <si>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</si>
  <si>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</si>
  <si>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</si>
  <si>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</si>
  <si>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</si>
  <si>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</si>
  <si>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</si>
  <si>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</si>
  <si>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</si>
  <si>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</si>
  <si>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</si>
  <si>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</si>
  <si>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</si>
  <si>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</si>
  <si>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</si>
  <si>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</si>
  <si>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</si>
  <si>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</si>
  <si>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</si>
  <si>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</si>
  <si>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</si>
  <si>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</si>
  <si>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</si>
  <si>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</si>
  <si>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</si>
  <si>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</si>
  <si>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</si>
  <si>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</si>
  <si>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</si>
  <si>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</si>
  <si>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</si>
  <si>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</si>
  <si>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</si>
  <si>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</si>
  <si>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</si>
  <si>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</si>
  <si>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</si>
  <si>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</si>
  <si>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</si>
  <si>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</si>
  <si>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</si>
  <si>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</si>
  <si>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</si>
  <si>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</si>
  <si>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</si>
  <si>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</si>
  <si>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</si>
  <si>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</si>
  <si>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</si>
  <si>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</si>
  <si>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</si>
  <si>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</si>
  <si>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</si>
  <si>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</si>
  <si>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</si>
  <si>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</si>
  <si>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</si>
  <si>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</si>
  <si>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</si>
  <si>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</si>
  <si>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</si>
  <si>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</si>
  <si>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</si>
  <si>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</si>
  <si>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</si>
  <si>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</si>
  <si>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</si>
  <si>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</si>
  <si>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</si>
  <si>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</si>
  <si>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</si>
  <si>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</si>
  <si>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</si>
  <si>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</si>
  <si>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</si>
  <si>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</si>
  <si>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</si>
  <si>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</si>
  <si>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</si>
  <si>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</si>
  <si>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</si>
  <si>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</si>
  <si>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</si>
  <si>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</si>
  <si>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</si>
  <si>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</si>
  <si>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</si>
  <si>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</si>
  <si>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</si>
  <si>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</si>
  <si>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</si>
  <si>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</si>
  <si>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</si>
  <si>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</si>
  <si>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</si>
  <si>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</si>
  <si>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</si>
  <si>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</si>
  <si>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</si>
  <si>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</si>
  <si>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</si>
  <si>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</si>
  <si>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</si>
  <si>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</si>
  <si>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</si>
  <si>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</si>
  <si>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</si>
  <si>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</si>
  <si>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</si>
  <si>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</si>
  <si>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</si>
  <si>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</si>
  <si>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</si>
  <si>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</si>
  <si>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</si>
  <si>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</si>
  <si>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</si>
  <si>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</si>
  <si>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</si>
  <si>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</si>
  <si>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</si>
  <si>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</si>
  <si>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</si>
  <si>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</si>
  <si>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</si>
  <si>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</si>
  <si>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</si>
  <si>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</si>
  <si>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</si>
  <si>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</si>
  <si>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</si>
  <si>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</si>
  <si>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</si>
  <si>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</si>
  <si>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</si>
  <si>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</si>
  <si>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</si>
  <si>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</si>
  <si>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</si>
  <si>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</si>
  <si>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</si>
  <si>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</si>
  <si>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</si>
  <si>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</si>
  <si>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</si>
  <si>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</si>
  <si>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</si>
  <si>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</si>
  <si>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</si>
  <si>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</si>
  <si>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</si>
  <si>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</si>
  <si>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</si>
  <si>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</si>
  <si>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</si>
  <si>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</si>
  <si>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</si>
  <si>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</si>
  <si>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</si>
  <si>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</si>
  <si>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</si>
  <si>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</si>
  <si>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</si>
  <si>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</si>
  <si>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</si>
  <si>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</si>
  <si>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</si>
  <si>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</si>
  <si>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</si>
  <si>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</si>
  <si>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</si>
  <si>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</si>
  <si>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</si>
  <si>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</si>
  <si>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</si>
  <si>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</si>
  <si>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</si>
  <si>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</si>
  <si>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</si>
  <si>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</si>
  <si>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</si>
  <si>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</si>
  <si>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</si>
  <si>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</si>
  <si>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</si>
  <si>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</si>
  <si>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</si>
  <si>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</si>
  <si>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</si>
  <si>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</si>
  <si>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</si>
  <si>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</si>
  <si>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</si>
  <si>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</si>
  <si>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</si>
  <si>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</si>
  <si>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</si>
  <si>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</si>
  <si>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</si>
  <si>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</si>
  <si>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</si>
  <si>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</si>
  <si>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</si>
  <si>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</si>
  <si>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</si>
  <si>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</si>
  <si>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</si>
  <si>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</si>
  <si>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</si>
  <si>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</si>
  <si>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</si>
  <si>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</si>
  <si>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</si>
  <si>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</si>
  <si>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</si>
  <si>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</si>
  <si>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</si>
  <si>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</si>
  <si>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</si>
  <si>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</si>
  <si>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</si>
  <si>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</si>
  <si>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</si>
  <si>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</si>
  <si>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</si>
  <si>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</si>
  <si>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</si>
  <si>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</si>
  <si>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</si>
  <si>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</si>
  <si>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</si>
  <si>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</si>
  <si>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</si>
  <si>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</si>
  <si>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</si>
  <si>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</si>
  <si>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</si>
  <si>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</si>
  <si>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</si>
  <si>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</si>
  <si>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</si>
  <si>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</si>
  <si>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</si>
  <si>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</si>
  <si>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</si>
  <si>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</si>
  <si>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</si>
  <si>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</si>
  <si>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</si>
  <si>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</si>
  <si>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</si>
  <si>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</si>
  <si>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</si>
  <si>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</si>
  <si>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</si>
  <si>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</si>
  <si>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</si>
  <si>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</si>
  <si>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</si>
  <si>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</si>
  <si>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</si>
  <si>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</si>
  <si>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</si>
  <si>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</si>
  <si>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</si>
  <si>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</si>
  <si>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</si>
  <si>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</si>
  <si>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</si>
  <si>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</si>
  <si>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</si>
  <si>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</si>
  <si>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</si>
  <si>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</si>
  <si>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</si>
  <si>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</si>
  <si>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</si>
  <si>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</si>
  <si>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</si>
  <si>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</si>
  <si>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</si>
  <si>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</si>
  <si>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</si>
  <si>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</si>
  <si>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</si>
  <si>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</si>
  <si>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</si>
  <si>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</si>
  <si>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</si>
  <si>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</si>
  <si>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</si>
  <si>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</si>
  <si>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</si>
  <si>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</si>
  <si>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</si>
  <si>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</si>
  <si>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</si>
  <si>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</si>
  <si>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</si>
  <si>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</si>
  <si>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</si>
  <si>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</si>
  <si>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</si>
  <si>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</si>
  <si>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</si>
  <si>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</si>
  <si>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</si>
  <si>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</si>
  <si>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</si>
  <si>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</si>
  <si>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</si>
  <si>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</si>
  <si>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</si>
  <si>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</si>
  <si>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</si>
  <si>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</si>
  <si>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</si>
  <si>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</si>
  <si>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</si>
  <si>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</si>
  <si>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</si>
  <si>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</si>
  <si>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</si>
  <si>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</si>
  <si>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</si>
  <si>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</si>
  <si>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</si>
  <si>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</si>
  <si>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</si>
  <si>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</si>
  <si>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</si>
  <si>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</si>
  <si>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</si>
  <si>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</si>
  <si>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</si>
  <si>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</si>
  <si>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</si>
  <si>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</si>
  <si>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</si>
  <si>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</si>
  <si>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</si>
  <si>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</si>
  <si>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</si>
  <si>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</si>
  <si>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</si>
  <si>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</si>
  <si>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</si>
  <si>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</si>
  <si>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</si>
  <si>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</si>
  <si>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</si>
  <si>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</si>
  <si>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</si>
  <si>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</si>
  <si>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</si>
  <si>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</si>
  <si>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</si>
  <si>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</si>
  <si>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</si>
  <si>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</si>
  <si>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</si>
  <si>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</si>
  <si>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</si>
  <si>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</si>
  <si>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</si>
  <si>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</si>
  <si>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</si>
  <si>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</si>
  <si>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</si>
  <si>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</si>
  <si>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</si>
  <si>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</si>
  <si>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</si>
  <si>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</si>
  <si>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</si>
  <si>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</si>
  <si>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</si>
  <si>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</si>
  <si>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</si>
  <si>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</si>
  <si>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</si>
  <si>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</si>
  <si>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</si>
  <si>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</si>
  <si>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</si>
  <si>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</si>
  <si>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</si>
  <si>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</si>
  <si>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</si>
  <si>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</si>
  <si>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</si>
  <si>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</si>
  <si>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</si>
  <si>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</si>
  <si>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</si>
  <si>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</si>
  <si>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</si>
  <si>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</si>
  <si>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</si>
  <si>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</si>
  <si>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</si>
  <si>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</si>
  <si>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</si>
  <si>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</si>
  <si>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</si>
  <si>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</si>
  <si>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</si>
  <si>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</si>
  <si>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</si>
  <si>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</si>
  <si>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</si>
  <si>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</si>
  <si>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</si>
  <si>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</si>
  <si>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</si>
  <si>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</si>
  <si>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</si>
  <si>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</si>
  <si>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</si>
  <si>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</si>
  <si>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</si>
  <si>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</si>
  <si>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</si>
  <si>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</si>
  <si>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</si>
  <si>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</si>
  <si>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</si>
  <si>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</si>
  <si>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</si>
  <si>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</si>
  <si>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</si>
  <si>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</si>
  <si>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</si>
  <si>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</si>
  <si>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</si>
  <si>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</si>
  <si>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</si>
  <si>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</si>
  <si>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</si>
  <si>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</si>
  <si>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</si>
  <si>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</si>
  <si>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</si>
  <si>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</si>
  <si>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</si>
  <si>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</si>
  <si>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</si>
  <si>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</si>
  <si>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</si>
  <si>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</si>
  <si>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</si>
  <si>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</si>
  <si>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</si>
  <si>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</si>
  <si>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</si>
  <si>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</si>
  <si>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</si>
  <si>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</si>
  <si>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</si>
  <si>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</si>
  <si>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</si>
  <si>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</si>
  <si>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</si>
  <si>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</si>
  <si>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</si>
  <si>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</si>
  <si>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</si>
  <si>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</si>
  <si>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</si>
  <si>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</si>
  <si>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</si>
  <si>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</si>
  <si>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</si>
  <si>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</si>
  <si>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</si>
  <si>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</si>
  <si>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</si>
  <si>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</si>
  <si>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</si>
  <si>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</si>
  <si>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</si>
  <si>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</si>
  <si>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</si>
  <si>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</si>
  <si>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</si>
  <si>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</si>
  <si>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</si>
  <si>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</si>
  <si>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</si>
  <si>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</si>
  <si>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</si>
  <si>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</si>
  <si>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</si>
  <si>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</si>
  <si>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</si>
  <si>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</si>
  <si>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</si>
  <si>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</si>
  <si>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</si>
  <si>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</si>
  <si>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</si>
  <si>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</si>
  <si>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</si>
  <si>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</si>
  <si>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</si>
  <si>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</si>
  <si>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</si>
  <si>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</si>
  <si>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</si>
  <si>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</si>
  <si>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</si>
  <si>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</si>
  <si>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</si>
  <si>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</si>
  <si>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</si>
  <si>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</si>
  <si>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</si>
  <si>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</si>
  <si>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</si>
  <si>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</si>
  <si>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</si>
  <si>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</si>
  <si>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</si>
  <si>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</si>
  <si>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</si>
  <si>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</si>
  <si>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</si>
  <si>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</si>
  <si>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</si>
  <si>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</si>
  <si>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</si>
  <si>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</si>
  <si>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</si>
  <si>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</si>
  <si>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</si>
  <si>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</si>
  <si>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</si>
  <si>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</si>
  <si>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</si>
  <si>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</si>
  <si>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</si>
  <si>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</si>
  <si>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</si>
  <si>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</si>
  <si>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</si>
  <si>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</si>
  <si>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</si>
  <si>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</si>
  <si>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</si>
  <si>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</si>
  <si>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</si>
  <si>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</si>
  <si>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</si>
  <si>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</si>
  <si>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</si>
  <si>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</si>
  <si>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</si>
  <si>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</si>
  <si>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</si>
  <si>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</si>
  <si>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</si>
  <si>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</si>
  <si>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</si>
  <si>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</si>
  <si>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</si>
  <si>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</si>
  <si>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</si>
  <si>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</si>
  <si>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</si>
  <si>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</si>
  <si>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</si>
  <si>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</si>
  <si>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</si>
  <si>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</si>
  <si>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</si>
  <si>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</si>
  <si>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</si>
  <si>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</si>
  <si>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</si>
  <si>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</si>
  <si>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</si>
  <si>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</si>
  <si>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</si>
  <si>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</si>
  <si>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</si>
  <si>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</si>
  <si>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</si>
  <si>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</si>
  <si>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</si>
  <si>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</si>
  <si>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</si>
  <si>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</si>
  <si>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</si>
  <si>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</si>
  <si>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</si>
  <si>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</si>
  <si>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</si>
  <si>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</si>
  <si>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</si>
  <si>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</si>
  <si>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</si>
  <si>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</si>
  <si>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</si>
  <si>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</si>
  <si>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</si>
  <si>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</si>
  <si>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</si>
  <si>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</si>
  <si>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</si>
  <si>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</si>
  <si>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</si>
  <si>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</si>
  <si>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</si>
  <si>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</si>
  <si>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</si>
  <si>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</si>
  <si>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</si>
  <si>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</si>
  <si>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</si>
  <si>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</si>
  <si>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</si>
  <si>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</si>
  <si>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</si>
  <si>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</si>
  <si>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</si>
  <si>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</si>
  <si>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</si>
  <si>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</si>
  <si>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</si>
  <si>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</si>
  <si>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</si>
  <si>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</si>
  <si>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</si>
  <si>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</si>
  <si>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</si>
  <si>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</si>
  <si>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</si>
  <si>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</si>
  <si>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</si>
  <si>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</si>
  <si>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</si>
  <si>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</si>
  <si>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</si>
  <si>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</si>
  <si>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</si>
  <si>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</si>
  <si>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</si>
  <si>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</si>
  <si>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</si>
  <si>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</si>
  <si>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</si>
  <si>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</si>
  <si>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</si>
  <si>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</si>
  <si>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</si>
  <si>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</si>
  <si>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</si>
  <si>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</si>
  <si>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</si>
  <si>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</si>
  <si>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</si>
  <si>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</si>
  <si>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</si>
  <si>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</si>
  <si>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</si>
  <si>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</si>
  <si>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</si>
  <si>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</si>
  <si>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</si>
  <si>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</si>
  <si>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</si>
  <si>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</si>
  <si>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</si>
  <si>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</si>
  <si>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</si>
  <si>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</si>
  <si>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</si>
  <si>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</si>
  <si>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</si>
  <si>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</si>
  <si>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</si>
  <si>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</si>
  <si>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</si>
  <si>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</si>
  <si>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</si>
  <si>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</si>
  <si>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</si>
  <si>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</si>
  <si>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</si>
  <si>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</si>
  <si>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</si>
  <si>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</si>
  <si>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</si>
  <si>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</si>
  <si>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</si>
  <si>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</si>
  <si>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</si>
  <si>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</si>
  <si>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</si>
  <si>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</si>
  <si>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</si>
  <si>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</si>
  <si>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</si>
  <si>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</si>
  <si>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</si>
  <si>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</si>
  <si>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</si>
  <si>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</si>
  <si>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</si>
  <si>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</si>
  <si>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</si>
  <si>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</si>
  <si>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</si>
  <si>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</si>
  <si>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</si>
  <si>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</si>
  <si>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</si>
  <si>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</si>
  <si>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</si>
  <si>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</si>
  <si>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</si>
  <si>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</si>
  <si>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</si>
  <si>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</si>
  <si>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</si>
  <si>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</si>
  <si>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</si>
  <si>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</si>
  <si>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</si>
  <si>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</si>
  <si>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</si>
  <si>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</si>
  <si>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</si>
  <si>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</si>
  <si>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</si>
  <si>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</si>
  <si>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</si>
  <si>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</si>
  <si>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</si>
  <si>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</si>
  <si>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</si>
  <si>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</si>
  <si>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</si>
  <si>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</si>
  <si>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</si>
  <si>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</si>
  <si>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</si>
  <si>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</si>
  <si>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</si>
  <si>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</si>
  <si>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</si>
  <si>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</si>
  <si>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</si>
  <si>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</si>
  <si>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</si>
  <si>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</si>
  <si>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</si>
  <si>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</si>
  <si>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</si>
  <si>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</si>
  <si>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</si>
  <si>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</si>
  <si>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</si>
  <si>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</si>
  <si>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</si>
  <si>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</si>
  <si>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</si>
  <si>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</si>
  <si>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</si>
  <si>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</si>
  <si>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</si>
  <si>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</si>
  <si>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</si>
  <si>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</si>
  <si>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</si>
  <si>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</si>
  <si>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</si>
  <si>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</si>
  <si>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</si>
  <si>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</si>
  <si>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</si>
  <si>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</si>
  <si>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</si>
  <si>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</si>
  <si>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</si>
  <si>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</si>
  <si>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</si>
  <si>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</si>
  <si>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</si>
  <si>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</si>
  <si>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</si>
  <si>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</si>
  <si>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</si>
  <si>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</si>
  <si>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</si>
  <si>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</si>
  <si>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</si>
  <si>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</si>
  <si>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</si>
  <si>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</si>
  <si>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</si>
  <si>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</si>
  <si>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</si>
  <si>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</si>
  <si>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</si>
  <si>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</si>
  <si>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</si>
  <si>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</si>
  <si>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</si>
  <si>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</si>
  <si>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</si>
  <si>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</si>
  <si>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</si>
  <si>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</si>
  <si>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</si>
  <si>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</si>
  <si>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</si>
  <si>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</si>
  <si>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</si>
  <si>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</si>
  <si>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</si>
  <si>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</si>
  <si>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</si>
  <si>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</si>
  <si>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</si>
  <si>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</si>
  <si>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</si>
  <si>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</si>
  <si>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</si>
  <si>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</si>
  <si>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</si>
  <si>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</si>
  <si>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</si>
  <si>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</si>
  <si>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</si>
  <si>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</si>
  <si>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</si>
  <si>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</si>
  <si>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</si>
  <si>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</si>
  <si>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</si>
  <si>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</si>
  <si>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</si>
  <si>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</si>
  <si>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</si>
  <si>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</si>
  <si>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</si>
  <si>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</si>
  <si>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</si>
  <si>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</si>
  <si>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</si>
  <si>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</si>
  <si>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</si>
  <si>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</si>
  <si>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</si>
  <si>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</si>
  <si>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</si>
  <si>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</si>
  <si>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</si>
  <si>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</si>
  <si>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</si>
  <si>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</si>
  <si>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</si>
  <si>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</si>
  <si>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</si>
  <si>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</si>
  <si>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</si>
  <si>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</si>
  <si>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</si>
  <si>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</si>
  <si>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</si>
  <si>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</si>
  <si>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</si>
  <si>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</si>
  <si>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</si>
  <si>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</si>
  <si>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</si>
  <si>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</si>
  <si>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</si>
  <si>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</si>
  <si>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</si>
  <si>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</si>
  <si>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</si>
  <si>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</si>
  <si>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</si>
  <si>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</si>
  <si>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</si>
  <si>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</si>
  <si>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</si>
  <si>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</si>
  <si>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</si>
  <si>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</si>
  <si>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</si>
  <si>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</si>
  <si>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</si>
  <si>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</si>
  <si>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</si>
  <si>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</si>
  <si>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</si>
  <si>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</si>
  <si>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</si>
  <si>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</si>
  <si>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</si>
  <si>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</si>
  <si>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</si>
  <si>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</si>
  <si>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</si>
  <si>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</si>
  <si>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</si>
  <si>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</si>
  <si>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</si>
  <si>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</si>
  <si>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</si>
  <si>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</si>
  <si>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</si>
  <si>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</si>
  <si>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</si>
  <si>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</si>
  <si>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</si>
  <si>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</si>
  <si>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</si>
  <si>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</si>
  <si>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</si>
  <si>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</si>
  <si>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</si>
  <si>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</si>
  <si>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</si>
  <si>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</si>
  <si>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</si>
  <si>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</si>
  <si>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</si>
  <si>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</si>
  <si>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</si>
  <si>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</si>
  <si>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</si>
  <si>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</si>
  <si>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</si>
  <si>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</si>
  <si>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</si>
  <si>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</si>
  <si>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</si>
  <si>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</si>
  <si>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</si>
  <si>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</si>
  <si>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</si>
  <si>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</si>
  <si>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</si>
  <si>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</si>
  <si>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</si>
  <si>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</si>
  <si>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</si>
  <si>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</si>
  <si>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</si>
  <si>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</si>
  <si>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</si>
  <si>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</si>
  <si>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</si>
  <si>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</si>
  <si>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</si>
  <si>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</si>
  <si>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</si>
  <si>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</si>
  <si>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</si>
  <si>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</si>
  <si>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</si>
  <si>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</si>
  <si>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</si>
  <si>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</si>
  <si>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</si>
  <si>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</si>
  <si>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</si>
  <si>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</si>
  <si>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</si>
  <si>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</si>
  <si>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</si>
  <si>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</si>
  <si>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</si>
  <si>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</si>
  <si>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</si>
  <si>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</si>
  <si>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</si>
  <si>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</si>
  <si>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</si>
  <si>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</si>
  <si>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</si>
  <si>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</si>
  <si>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</si>
  <si>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</si>
  <si>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</si>
  <si>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</si>
  <si>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</si>
  <si>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</si>
  <si>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</si>
  <si>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</si>
  <si>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</si>
  <si>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</si>
  <si>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</si>
  <si>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</si>
  <si>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</si>
  <si>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</si>
  <si>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</si>
  <si>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</si>
  <si>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</si>
  <si>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</si>
  <si>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</si>
  <si>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</si>
  <si>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</si>
  <si>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</si>
  <si>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</si>
  <si>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</si>
  <si>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</si>
  <si>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</si>
  <si>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</si>
  <si>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</si>
  <si>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</si>
  <si>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</si>
  <si>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</si>
  <si>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</si>
  <si>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</si>
  <si>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</si>
  <si>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</si>
  <si>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</si>
  <si>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</si>
  <si>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</si>
  <si>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</si>
  <si>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</si>
  <si>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</si>
  <si>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</si>
  <si>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</si>
  <si>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</si>
  <si>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</si>
  <si>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</si>
  <si>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</si>
  <si>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</si>
  <si>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</si>
  <si>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</si>
  <si>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</si>
  <si>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</si>
  <si>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</si>
  <si>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</si>
  <si>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</si>
  <si>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</si>
  <si>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</si>
  <si>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</si>
  <si>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</si>
  <si>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</si>
  <si>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</si>
  <si>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</si>
  <si>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</si>
  <si>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</si>
  <si>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</si>
  <si>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</si>
  <si>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</si>
  <si>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</si>
  <si>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</si>
  <si>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</si>
  <si>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</si>
  <si>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</si>
  <si>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</si>
  <si>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</si>
  <si>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</si>
  <si>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</si>
  <si>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</si>
  <si>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</si>
  <si>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</si>
  <si>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</si>
  <si>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</si>
  <si>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</si>
  <si>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</si>
  <si>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</si>
  <si>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</si>
  <si>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</si>
  <si>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</si>
  <si>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</si>
  <si>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</si>
  <si>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</si>
  <si>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</si>
  <si>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</si>
  <si>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</si>
  <si>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</si>
  <si>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</si>
  <si>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</si>
  <si>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</si>
  <si>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</si>
  <si>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</si>
  <si>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</si>
  <si>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</si>
  <si>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</si>
  <si>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</si>
  <si>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</si>
  <si>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</si>
  <si>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</si>
  <si>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</si>
  <si>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</si>
  <si>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</si>
  <si>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</si>
  <si>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</si>
  <si>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</si>
  <si>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</si>
  <si>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</si>
  <si>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</si>
  <si>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</si>
  <si>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</si>
  <si>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</si>
  <si>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</si>
  <si>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</si>
  <si>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</si>
  <si>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</si>
  <si>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</si>
  <si>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</si>
  <si>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</si>
  <si>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</si>
  <si>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</si>
  <si>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</si>
  <si>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</si>
  <si>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</si>
  <si>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</si>
  <si>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</si>
  <si>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</si>
  <si>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</si>
  <si>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</si>
  <si>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</si>
  <si>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</si>
  <si>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</si>
  <si>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</si>
  <si>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</si>
  <si>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</si>
  <si>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</si>
  <si>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</si>
  <si>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</si>
  <si>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</si>
  <si>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</si>
  <si>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</si>
  <si>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</si>
  <si>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</si>
  <si>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</si>
  <si>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</si>
  <si>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</si>
  <si>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</si>
  <si>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</si>
  <si>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</si>
  <si>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</si>
  <si>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</si>
  <si>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</si>
  <si>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</si>
  <si>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</si>
  <si>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</si>
  <si>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</si>
  <si>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</si>
  <si>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</si>
  <si>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</si>
  <si>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</si>
  <si>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</si>
  <si>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</si>
  <si>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</si>
  <si>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</si>
  <si>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</si>
  <si>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</si>
  <si>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</si>
  <si>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</si>
  <si>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</si>
  <si>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</si>
  <si>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</si>
  <si>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</si>
  <si>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</si>
  <si>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</si>
  <si>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</si>
  <si>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</si>
  <si>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</si>
  <si>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</si>
  <si>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</si>
  <si>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</si>
  <si>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</si>
  <si>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</si>
  <si>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</si>
  <si>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</si>
  <si>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</si>
  <si>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</si>
  <si>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</si>
  <si>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</si>
  <si>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</si>
  <si>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</si>
  <si>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</si>
  <si>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</si>
  <si>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</si>
  <si>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</si>
  <si>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</si>
  <si>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</si>
  <si>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</si>
  <si>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</si>
  <si>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</si>
  <si>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</si>
  <si>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</si>
  <si>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</si>
  <si>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</si>
  <si>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</si>
  <si>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</si>
  <si>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</si>
  <si>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</si>
  <si>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</si>
  <si>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</si>
  <si>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</si>
  <si>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</si>
  <si>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</si>
  <si>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</si>
  <si>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</si>
  <si>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</si>
  <si>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</si>
  <si>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</si>
  <si>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</si>
  <si>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</si>
  <si>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</si>
  <si>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</si>
  <si>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</si>
  <si>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</si>
  <si>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</si>
  <si>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</si>
  <si>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</si>
  <si>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</si>
  <si>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</si>
  <si>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</si>
  <si>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</si>
  <si>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</si>
  <si>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</si>
  <si>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</si>
  <si>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</si>
  <si>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</si>
  <si>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</si>
  <si>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</si>
  <si>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</si>
  <si>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</si>
  <si>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</si>
  <si>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</si>
  <si>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</si>
  <si>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</si>
  <si>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</si>
  <si>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</si>
  <si>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</si>
  <si>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</si>
  <si>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</si>
  <si>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</si>
  <si>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</si>
  <si>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</si>
  <si>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</si>
  <si>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</si>
  <si>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</si>
  <si>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</si>
  <si>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</si>
  <si>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</si>
  <si>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</si>
  <si>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</si>
  <si>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</si>
  <si>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</si>
  <si>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</si>
  <si>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</si>
  <si>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</si>
  <si>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</si>
  <si>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</si>
  <si>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</si>
  <si>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</si>
  <si>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</si>
  <si>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</si>
  <si>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</si>
  <si>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</si>
  <si>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</si>
  <si>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</si>
  <si>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</si>
  <si>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</si>
  <si>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</si>
  <si>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</si>
  <si>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</si>
  <si>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</si>
  <si>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</si>
  <si>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</si>
  <si>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</si>
  <si>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</si>
  <si>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</si>
  <si>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</si>
  <si>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</si>
  <si>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</si>
  <si>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</si>
  <si>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</si>
  <si>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</si>
  <si>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</si>
  <si>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</si>
  <si>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</si>
  <si>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</si>
  <si>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</si>
  <si>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</si>
  <si>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</si>
  <si>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</si>
  <si>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</si>
  <si>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</si>
  <si>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</si>
  <si>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</si>
  <si>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</si>
  <si>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</si>
  <si>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</si>
  <si>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</si>
  <si>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</si>
  <si>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</si>
  <si>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</si>
  <si>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</si>
  <si>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</si>
  <si>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</si>
  <si>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</si>
  <si>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</si>
  <si>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</si>
  <si>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</si>
  <si>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</si>
  <si>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</si>
  <si>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</si>
  <si>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</si>
  <si>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</si>
  <si>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</si>
  <si>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</si>
  <si>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</si>
  <si>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</si>
  <si>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</si>
  <si>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</si>
  <si>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</si>
  <si>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</si>
  <si>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</si>
  <si>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</si>
  <si>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</si>
  <si>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</si>
  <si>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</si>
  <si>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</si>
  <si>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</si>
  <si>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</si>
  <si>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</si>
  <si>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</si>
  <si>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</si>
  <si>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</si>
  <si>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</si>
  <si>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</si>
  <si>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</si>
  <si>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</si>
  <si>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</si>
  <si>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</si>
  <si>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</si>
  <si>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</si>
  <si>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</si>
  <si>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</si>
  <si>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</si>
  <si>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</si>
  <si>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</si>
  <si>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</si>
  <si>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</si>
  <si>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</si>
  <si>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</si>
  <si>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</si>
  <si>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</si>
  <si>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</si>
  <si>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</si>
  <si>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</si>
  <si>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</si>
  <si>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</si>
  <si>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</si>
  <si>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</si>
  <si>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</si>
  <si>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</si>
  <si>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</si>
  <si>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</si>
  <si>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</si>
  <si>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</si>
  <si>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</si>
  <si>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</si>
  <si>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</si>
  <si>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</si>
  <si>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</si>
  <si>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</si>
  <si>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</si>
  <si>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</si>
  <si>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</si>
  <si>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</si>
  <si>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</si>
  <si>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</si>
  <si>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</si>
  <si>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</si>
  <si>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</si>
  <si>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</si>
  <si>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</si>
  <si>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</si>
  <si>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</si>
  <si>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</si>
  <si>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</si>
  <si>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</si>
  <si>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</si>
  <si>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</si>
  <si>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</si>
  <si>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</si>
  <si>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</si>
  <si>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</si>
  <si>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</si>
  <si>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</si>
  <si>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</si>
  <si>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</si>
  <si>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</si>
  <si>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</si>
  <si>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</si>
  <si>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</si>
  <si>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</si>
  <si>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</si>
  <si>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</si>
  <si>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</si>
  <si>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</si>
  <si>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</si>
  <si>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</si>
  <si>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</si>
  <si>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</si>
  <si>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</si>
  <si>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</si>
  <si>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</si>
  <si>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</si>
  <si>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</si>
  <si>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</si>
  <si>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</si>
  <si>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</si>
  <si>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</si>
  <si>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</si>
  <si>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</si>
  <si>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</si>
  <si>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</si>
  <si>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</si>
  <si>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</si>
  <si>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</si>
  <si>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</si>
  <si>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</si>
  <si>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</si>
  <si>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</si>
  <si>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</si>
  <si>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</si>
  <si>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</si>
  <si>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</si>
  <si>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</si>
  <si>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</si>
  <si>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</si>
  <si>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</si>
  <si>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</si>
  <si>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</si>
  <si>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</si>
  <si>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</si>
  <si>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</si>
  <si>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</si>
  <si>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</si>
  <si>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</si>
  <si>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</si>
  <si>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</si>
  <si>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</si>
  <si>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</si>
  <si>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</si>
  <si>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</si>
  <si>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</si>
  <si>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</si>
  <si>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</si>
  <si>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</si>
  <si>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</si>
  <si>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</si>
  <si>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</si>
  <si>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</si>
  <si>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</si>
  <si>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</si>
  <si>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</si>
  <si>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</si>
  <si>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</si>
  <si>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</si>
  <si>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</si>
  <si>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</si>
  <si>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</si>
  <si>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</si>
  <si>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</si>
  <si>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</si>
  <si>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</si>
  <si>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</si>
  <si>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</si>
  <si>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</si>
  <si>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</si>
  <si>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</si>
  <si>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</si>
  <si>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</si>
  <si>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</si>
  <si>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</si>
  <si>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</si>
  <si>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</si>
  <si>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</si>
  <si>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</si>
  <si>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</si>
  <si>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</si>
  <si>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</si>
  <si>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</si>
  <si>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</si>
  <si>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</si>
  <si>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</si>
  <si>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</si>
  <si>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</si>
  <si>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</si>
  <si>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</si>
  <si>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</si>
  <si>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</si>
  <si>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</si>
  <si>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</si>
  <si>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</si>
  <si>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</si>
  <si>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</si>
  <si>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</si>
  <si>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</si>
  <si>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</si>
  <si>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</si>
  <si>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</si>
  <si>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</si>
  <si>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</si>
  <si>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</si>
  <si>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</si>
  <si>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</si>
  <si>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</si>
  <si>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</si>
  <si>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</si>
  <si>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</si>
  <si>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</si>
  <si>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</si>
  <si>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</si>
  <si>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</si>
  <si>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</si>
  <si>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</si>
  <si>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</si>
  <si>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</si>
  <si>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</si>
  <si>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</si>
  <si>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</si>
  <si>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</si>
  <si>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</si>
  <si>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</si>
  <si>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</si>
  <si>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</si>
  <si>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</si>
  <si>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</si>
  <si>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</si>
  <si>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</si>
  <si>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</si>
  <si>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</si>
  <si>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</si>
  <si>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</si>
  <si>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</si>
  <si>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</si>
  <si>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</si>
  <si>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</si>
  <si>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</si>
  <si>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</si>
  <si>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</si>
  <si>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</si>
  <si>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</si>
  <si>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</si>
  <si>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</si>
  <si>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</si>
  <si>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</si>
  <si>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</si>
  <si>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</si>
  <si>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</si>
  <si>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</si>
  <si>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</si>
  <si>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</si>
  <si>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</si>
  <si>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</si>
  <si>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</si>
  <si>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</si>
  <si>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</si>
  <si>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</si>
  <si>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</si>
  <si>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</si>
  <si>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</si>
  <si>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</si>
  <si>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</si>
  <si>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</si>
  <si>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</si>
  <si>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</si>
  <si>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</si>
  <si>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</si>
  <si>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</si>
  <si>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</si>
  <si>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</si>
  <si>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</si>
  <si>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</si>
  <si>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</si>
  <si>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</si>
  <si>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</si>
  <si>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</si>
  <si>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</si>
  <si>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</si>
  <si>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</si>
  <si>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</si>
  <si>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</si>
  <si>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</si>
  <si>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</si>
  <si>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</si>
  <si>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</si>
  <si>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</si>
  <si>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</si>
  <si>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</si>
  <si>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</si>
  <si>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</si>
  <si>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</si>
  <si>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</si>
  <si>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</si>
  <si>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</si>
  <si>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</si>
  <si>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</si>
  <si>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</si>
  <si>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</si>
  <si>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</si>
  <si>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</si>
  <si>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</si>
  <si>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</si>
  <si>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</si>
  <si>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</si>
  <si>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</si>
  <si>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</si>
  <si>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</si>
  <si>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</si>
  <si>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</si>
  <si>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</si>
  <si>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</si>
  <si>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</si>
  <si>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</si>
  <si>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</si>
  <si>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</si>
  <si>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</si>
  <si>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</si>
  <si>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</si>
  <si>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</si>
  <si>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</si>
  <si>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</si>
  <si>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</si>
  <si>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</si>
  <si>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</si>
  <si>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</si>
  <si>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</si>
  <si>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</si>
  <si>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</si>
  <si>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</si>
  <si>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</si>
  <si>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</si>
  <si>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</si>
  <si>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</si>
  <si>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</si>
  <si>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</si>
  <si>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</si>
  <si>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</si>
  <si>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</si>
  <si>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</si>
  <si>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</si>
  <si>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</si>
  <si>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</si>
  <si>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</si>
  <si>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</si>
  <si>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</si>
  <si>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</si>
  <si>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</si>
  <si>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</si>
  <si>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</si>
  <si>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</si>
  <si>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</si>
  <si>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</si>
  <si>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</si>
  <si>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</si>
  <si>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</si>
  <si>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</si>
  <si>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</si>
  <si>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</si>
  <si>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</si>
  <si>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</si>
  <si>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</si>
  <si>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</si>
  <si>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</si>
  <si>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</si>
  <si>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</si>
  <si>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</si>
  <si>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</si>
  <si>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</si>
  <si>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</si>
  <si>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</si>
  <si>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</si>
  <si>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</si>
  <si>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</si>
  <si>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</si>
  <si>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</si>
  <si>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</si>
  <si>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</si>
  <si>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</si>
  <si>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</si>
  <si>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</si>
  <si>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</si>
  <si>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</si>
  <si>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</si>
  <si>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</si>
  <si>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</si>
  <si>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</si>
  <si>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</si>
  <si>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</si>
  <si>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</si>
  <si>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</si>
  <si>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</si>
  <si>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</si>
  <si>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</si>
  <si>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</si>
  <si>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</si>
  <si>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</si>
  <si>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</si>
  <si>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</si>
  <si>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</si>
  <si>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</si>
  <si>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</si>
  <si>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</si>
  <si>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</si>
  <si>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</si>
  <si>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</si>
  <si>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</si>
  <si>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</si>
  <si>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</si>
  <si>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</si>
  <si>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</si>
  <si>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</si>
  <si>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</si>
  <si>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</si>
  <si>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</si>
  <si>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</si>
  <si>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</si>
  <si>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</si>
  <si>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</si>
  <si>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</si>
  <si>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</si>
  <si>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</si>
  <si>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</si>
  <si>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</si>
  <si>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</si>
  <si>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</si>
  <si>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</si>
  <si>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</si>
  <si>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</si>
  <si>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</si>
  <si>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</si>
  <si>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</si>
  <si>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</si>
  <si>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</si>
  <si>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</si>
  <si>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</si>
  <si>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</si>
  <si>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</si>
  <si>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</si>
  <si>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</si>
  <si>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</si>
  <si>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</si>
  <si>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</si>
  <si>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</si>
  <si>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</si>
  <si>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</si>
  <si>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</si>
  <si>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</si>
  <si>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</si>
  <si>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</si>
  <si>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</si>
  <si>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</si>
  <si>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</si>
  <si>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</si>
  <si>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</si>
  <si>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</si>
  <si>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</si>
  <si>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</si>
  <si>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</si>
  <si>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</si>
  <si>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</si>
  <si>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</si>
  <si>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</si>
  <si>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</si>
  <si>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</si>
  <si>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</si>
  <si>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</si>
  <si>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</si>
  <si>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</si>
  <si>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</si>
  <si>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</si>
  <si>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</si>
  <si>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</si>
  <si>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</si>
  <si>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</si>
  <si>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</si>
  <si>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</si>
  <si>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</si>
  <si>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</si>
  <si>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</si>
  <si>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</si>
  <si>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</si>
  <si>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</si>
  <si>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</si>
  <si>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</si>
  <si>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</si>
  <si>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</si>
  <si>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</si>
  <si>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</si>
  <si>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</si>
  <si>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</si>
  <si>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</si>
  <si>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</si>
  <si>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</si>
  <si>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</si>
  <si>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</si>
  <si>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</si>
  <si>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</si>
  <si>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</si>
  <si>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</si>
  <si>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</si>
  <si>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</si>
  <si>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</si>
  <si>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</si>
  <si>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</si>
  <si>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</si>
  <si>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</si>
  <si>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</si>
  <si>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</si>
  <si>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</si>
  <si>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</si>
  <si>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</si>
  <si>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</si>
  <si>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</si>
  <si>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</si>
  <si>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</si>
  <si>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</si>
  <si>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</si>
  <si>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</si>
  <si>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</si>
  <si>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</si>
  <si>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</si>
  <si>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</si>
  <si>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</si>
  <si>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</si>
  <si>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</si>
  <si>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</si>
  <si>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</si>
  <si>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</si>
  <si>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</si>
  <si>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</si>
  <si>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</si>
  <si>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</si>
  <si>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</si>
  <si>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</si>
  <si>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</si>
  <si>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</si>
  <si>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</si>
  <si>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</si>
  <si>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</si>
  <si>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</si>
  <si>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</si>
  <si>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</si>
  <si>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</si>
  <si>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</si>
  <si>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</si>
  <si>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</si>
  <si>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</si>
  <si>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</si>
  <si>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</si>
  <si>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</si>
  <si>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</si>
  <si>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</si>
  <si>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</si>
  <si>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</si>
  <si>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</si>
  <si>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</si>
  <si>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</si>
  <si>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</si>
  <si>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</si>
  <si>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</si>
  <si>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</si>
  <si>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</si>
  <si>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</si>
  <si>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</si>
  <si>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</si>
  <si>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</si>
  <si>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</si>
  <si>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</si>
  <si>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</si>
  <si>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</si>
  <si>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</si>
  <si>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</si>
  <si>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</si>
  <si>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</si>
  <si>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</si>
  <si>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</si>
  <si>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</si>
  <si>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</si>
  <si>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</si>
  <si>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</si>
  <si>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</si>
  <si>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</si>
  <si>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</si>
  <si>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</si>
  <si>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</si>
  <si>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</si>
  <si>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</si>
  <si>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</si>
  <si>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</si>
  <si>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</si>
  <si>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</si>
  <si>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</si>
  <si>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</si>
  <si>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</si>
  <si>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</si>
  <si>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</si>
  <si>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</si>
  <si>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</si>
  <si>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</si>
  <si>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</si>
  <si>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</si>
  <si>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</si>
  <si>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</si>
  <si>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</si>
  <si>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</si>
  <si>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</si>
  <si>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</si>
  <si>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</si>
  <si>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</si>
  <si>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</si>
  <si>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</si>
  <si>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</si>
  <si>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</si>
  <si>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</si>
  <si>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</si>
  <si>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</si>
  <si>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</si>
  <si>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</si>
  <si>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</si>
  <si>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</si>
  <si>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</si>
  <si>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</si>
  <si>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</si>
  <si>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</si>
  <si>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</si>
  <si>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</si>
  <si>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</si>
  <si>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</si>
  <si>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</si>
  <si>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</si>
  <si>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</si>
  <si>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</si>
  <si>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</si>
  <si>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</si>
  <si>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</si>
  <si>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</si>
  <si>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</si>
  <si>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</si>
  <si>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</si>
  <si>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</si>
  <si>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</si>
  <si>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</si>
  <si>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</si>
  <si>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</si>
  <si>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</si>
  <si>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</si>
  <si>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</si>
  <si>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</si>
  <si>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</si>
  <si>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</si>
  <si>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</si>
  <si>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</si>
  <si>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</si>
  <si>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</si>
  <si>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</si>
  <si>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</si>
  <si>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</si>
  <si>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</si>
  <si>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</si>
  <si>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</si>
  <si>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</si>
  <si>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</si>
  <si>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</si>
  <si>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</si>
  <si>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</si>
  <si>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</si>
  <si>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</si>
  <si>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</si>
  <si>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</si>
  <si>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</si>
  <si>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</si>
  <si>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</si>
  <si>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</si>
  <si>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</si>
  <si>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</si>
  <si>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</si>
  <si>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</si>
  <si>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</si>
  <si>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</si>
  <si>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</si>
  <si>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</si>
  <si>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</si>
  <si>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</si>
  <si>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</si>
  <si>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</si>
  <si>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</si>
  <si>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</si>
  <si>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</si>
  <si>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</si>
  <si>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</si>
  <si>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</si>
  <si>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</si>
  <si>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</si>
  <si>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</si>
  <si>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</si>
  <si>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</si>
  <si>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</si>
  <si>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</si>
  <si>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</si>
  <si>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</si>
  <si>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</si>
  <si>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</si>
  <si>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</si>
  <si>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</si>
  <si>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</si>
  <si>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</si>
  <si>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</si>
  <si>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</si>
  <si>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</si>
  <si>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</si>
  <si>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</si>
  <si>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</si>
  <si>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</si>
  <si>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</si>
  <si>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</si>
  <si>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</si>
  <si>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</si>
  <si>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</si>
  <si>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</si>
  <si>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</si>
  <si>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</si>
  <si>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</si>
  <si>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</si>
  <si>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</si>
  <si>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</si>
  <si>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</si>
  <si>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</si>
  <si>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</si>
  <si>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</si>
  <si>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</si>
  <si>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</si>
  <si>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</si>
  <si>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</si>
  <si>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</si>
  <si>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</si>
  <si>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</si>
  <si>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</si>
  <si>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</si>
  <si>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</si>
  <si>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</si>
  <si>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</si>
  <si>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</si>
  <si>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</si>
  <si>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</si>
  <si>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</si>
  <si>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</si>
  <si>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</si>
  <si>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</si>
  <si>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</si>
  <si>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</si>
  <si>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</si>
  <si>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</si>
  <si>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</si>
  <si>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</si>
  <si>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</si>
  <si>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</si>
  <si>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</si>
  <si>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</si>
  <si>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</si>
  <si>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</si>
  <si>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</si>
  <si>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</si>
  <si>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</si>
  <si>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</si>
  <si>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</si>
  <si>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</si>
  <si>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</si>
  <si>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</si>
  <si>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</si>
  <si>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</si>
  <si>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</si>
  <si>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</si>
  <si>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</si>
  <si>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</si>
  <si>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</si>
  <si>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</si>
  <si>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</si>
  <si>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</si>
  <si>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</si>
  <si>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</si>
  <si>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</si>
  <si>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</si>
  <si>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</si>
  <si>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</si>
  <si>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</si>
  <si>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</si>
  <si>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</si>
  <si>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</si>
  <si>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</si>
  <si>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</si>
  <si>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</si>
  <si>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</si>
  <si>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</si>
  <si>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</si>
  <si>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</si>
  <si>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</si>
  <si>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</si>
  <si>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</si>
  <si>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</si>
  <si>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</si>
  <si>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</si>
  <si>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</si>
  <si>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</si>
  <si>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</si>
  <si>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</si>
  <si>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</si>
  <si>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</si>
  <si>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</si>
  <si>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</si>
  <si>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</si>
  <si>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</si>
  <si>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</si>
  <si>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</si>
  <si>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</si>
  <si>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</si>
  <si>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</si>
  <si>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</si>
  <si>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</si>
  <si>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</si>
  <si>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</si>
  <si>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</si>
  <si>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</si>
  <si>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</si>
  <si>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</si>
  <si>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</si>
  <si>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</si>
  <si>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</si>
  <si>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</si>
  <si>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</si>
  <si>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</si>
  <si>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</si>
  <si>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</si>
  <si>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</si>
  <si>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</si>
  <si>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</si>
  <si>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</si>
  <si>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</si>
  <si>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</si>
  <si>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</si>
  <si>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</si>
  <si>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</si>
  <si>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</si>
  <si>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</si>
  <si>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</si>
  <si>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</si>
  <si>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</si>
  <si>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</si>
  <si>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</si>
  <si>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</si>
  <si>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</si>
  <si>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</si>
  <si>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</si>
  <si>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</si>
  <si>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</si>
  <si>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</si>
  <si>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</si>
  <si>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</si>
  <si>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</si>
  <si>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</si>
  <si>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</si>
  <si>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</si>
  <si>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</si>
  <si>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</si>
  <si>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</si>
  <si>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</si>
  <si>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</si>
  <si>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</si>
  <si>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</si>
  <si>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</si>
  <si>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</si>
  <si>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</si>
  <si>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</si>
  <si>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</si>
  <si>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</si>
  <si>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</si>
  <si>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</si>
  <si>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</si>
  <si>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</si>
  <si>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</si>
  <si>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</si>
  <si>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</si>
  <si>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</si>
  <si>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</si>
  <si>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</si>
  <si>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</si>
  <si>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</si>
  <si>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</si>
  <si>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</si>
  <si>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</si>
  <si>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</si>
  <si>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</si>
  <si>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</si>
  <si>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</si>
  <si>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</si>
  <si>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</si>
  <si>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</si>
  <si>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</si>
  <si>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</si>
  <si>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</si>
  <si>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</si>
  <si>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</si>
  <si>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</si>
  <si>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</si>
  <si>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</si>
  <si>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</si>
  <si>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</si>
  <si>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</si>
  <si>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</si>
  <si>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</si>
  <si>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</si>
  <si>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</si>
  <si>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</si>
  <si>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</si>
  <si>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</si>
  <si>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</si>
  <si>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</si>
  <si>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</si>
  <si>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</si>
  <si>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</si>
  <si>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</si>
  <si>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</si>
  <si>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</si>
  <si>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</si>
  <si>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</si>
  <si>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</si>
  <si>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</si>
  <si>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</si>
  <si>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</si>
  <si>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</si>
  <si>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</si>
  <si>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</si>
  <si>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</si>
  <si>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</si>
  <si>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</si>
  <si>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</si>
  <si>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</si>
  <si>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</si>
  <si>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</si>
  <si>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</si>
  <si>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</si>
  <si>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</si>
  <si>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</si>
  <si>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</si>
  <si>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</si>
  <si>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</si>
  <si>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</si>
  <si>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</si>
  <si>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</si>
  <si>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</si>
  <si>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</si>
  <si>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</si>
  <si>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</si>
  <si>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</si>
  <si>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</si>
  <si>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</si>
  <si>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</si>
  <si>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</si>
  <si>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</si>
  <si>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</si>
  <si>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</si>
  <si>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</si>
  <si>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</si>
  <si>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</si>
  <si>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</si>
  <si>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</si>
  <si>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</si>
  <si>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</si>
  <si>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</si>
  <si>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</si>
  <si>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</si>
  <si>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</si>
  <si>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</si>
  <si>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</si>
  <si>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</si>
  <si>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</si>
  <si>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</si>
  <si>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</si>
  <si>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</si>
  <si>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</si>
  <si>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</si>
  <si>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</si>
  <si>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</si>
  <si>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</si>
  <si>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</si>
  <si>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</si>
  <si>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</si>
  <si>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</si>
  <si>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</si>
  <si>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</si>
  <si>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</si>
  <si>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</si>
  <si>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</si>
  <si>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</si>
  <si>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</si>
  <si>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</si>
  <si>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</si>
  <si>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</si>
  <si>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</si>
  <si>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</si>
  <si>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</si>
  <si>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</si>
  <si>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</si>
  <si>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</si>
  <si>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</si>
  <si>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</si>
  <si>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</si>
  <si>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</si>
  <si>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</si>
  <si>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</si>
  <si>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</si>
  <si>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</si>
  <si>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</si>
  <si>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</si>
  <si>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</si>
  <si>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</si>
  <si>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</si>
  <si>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</si>
  <si>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</si>
  <si>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</si>
  <si>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</si>
  <si>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</si>
  <si>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</si>
  <si>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</si>
  <si>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</si>
  <si>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</si>
  <si>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</si>
  <si>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</si>
  <si>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</si>
  <si>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</si>
  <si>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</si>
  <si>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</si>
  <si>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</si>
  <si>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</si>
  <si>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</si>
  <si>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</si>
  <si>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</si>
  <si>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</si>
  <si>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</si>
  <si>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</si>
  <si>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</si>
  <si>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</si>
  <si>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</si>
  <si>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</si>
  <si>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</si>
  <si>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</si>
  <si>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</si>
  <si>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</si>
  <si>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</si>
  <si>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</si>
  <si>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</si>
  <si>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</si>
  <si>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</si>
  <si>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</si>
  <si>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</si>
  <si>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</si>
  <si>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</si>
  <si>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</si>
  <si>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</si>
  <si>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</si>
  <si>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</si>
  <si>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</si>
  <si>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</si>
  <si>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</si>
  <si>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</si>
  <si>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</si>
  <si>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</si>
  <si>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</si>
  <si>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</si>
  <si>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</si>
  <si>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</si>
  <si>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</si>
  <si>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</si>
  <si>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</si>
  <si>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</si>
  <si>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</si>
  <si>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</si>
  <si>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</si>
  <si>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</si>
  <si>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</si>
  <si>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</si>
  <si>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</si>
  <si>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</si>
  <si>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</si>
  <si>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</si>
  <si>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</si>
  <si>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</si>
  <si>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</si>
  <si>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</si>
  <si>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</si>
  <si>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</si>
  <si>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</si>
  <si>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</si>
  <si>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</si>
  <si>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</si>
  <si>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</si>
  <si>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</si>
  <si>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</si>
  <si>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</si>
  <si>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</si>
  <si>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</si>
  <si>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</si>
  <si>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</si>
  <si>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</si>
  <si>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</si>
  <si>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</si>
  <si>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</si>
  <si>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</si>
  <si>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</si>
  <si>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</si>
  <si>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</si>
  <si>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</si>
  <si>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</si>
  <si>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</si>
  <si>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</si>
  <si>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</si>
  <si>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</si>
  <si>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</si>
  <si>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</si>
  <si>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</si>
  <si>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</si>
  <si>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</si>
  <si>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</si>
  <si>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</si>
  <si>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</si>
  <si>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</si>
  <si>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</si>
  <si>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</si>
  <si>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</si>
  <si>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</si>
  <si>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</si>
  <si>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</si>
  <si>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</si>
  <si>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</si>
  <si>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</si>
  <si>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</si>
  <si>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</si>
  <si>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</si>
  <si>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</si>
  <si>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</si>
  <si>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</si>
  <si>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</si>
  <si>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</si>
  <si>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</si>
  <si>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</si>
  <si>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</si>
  <si>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</si>
  <si>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</si>
  <si>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</si>
  <si>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</si>
  <si>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</si>
  <si>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</si>
  <si>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</si>
  <si>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</si>
  <si>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</si>
  <si>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</si>
  <si>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</si>
  <si>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</si>
  <si>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</si>
  <si>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</si>
  <si>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</si>
  <si>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</si>
  <si>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</si>
  <si>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</si>
  <si>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</si>
  <si>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</si>
  <si>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</si>
  <si>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</si>
  <si>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</si>
  <si>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</si>
  <si>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</si>
  <si>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</si>
  <si>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</si>
  <si>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</si>
  <si>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</si>
  <si>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</si>
  <si>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</si>
  <si>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</si>
  <si>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</si>
  <si>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</si>
  <si>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</si>
  <si>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</si>
  <si>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</si>
  <si>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</si>
  <si>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</si>
  <si>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</si>
  <si>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</si>
  <si>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</si>
  <si>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</si>
  <si>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</si>
  <si>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</si>
  <si>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</si>
  <si>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</si>
  <si>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</si>
  <si>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</si>
  <si>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</si>
  <si>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</si>
  <si>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</si>
  <si>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</si>
  <si>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</si>
  <si>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</si>
  <si>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</si>
  <si>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</si>
  <si>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</si>
  <si>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</si>
  <si>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</si>
  <si>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</si>
  <si>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</si>
  <si>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</si>
  <si>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</si>
  <si>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</si>
  <si>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</si>
  <si>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</si>
  <si>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</si>
  <si>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</si>
  <si>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</si>
  <si>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</si>
  <si>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</si>
  <si>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</si>
  <si>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</si>
  <si>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</si>
  <si>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</si>
  <si>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</si>
  <si>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</si>
  <si>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</si>
  <si>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</si>
  <si>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</si>
  <si>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</si>
  <si>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</si>
  <si>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</si>
  <si>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</si>
  <si>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</si>
  <si>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</si>
  <si>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</si>
  <si>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</si>
  <si>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</si>
  <si>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</si>
  <si>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</si>
  <si>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</si>
  <si>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</si>
  <si>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</si>
  <si>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</si>
  <si>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</si>
  <si>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</si>
  <si>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</si>
  <si>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</si>
  <si>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</si>
  <si>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</si>
  <si>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</si>
  <si>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</si>
  <si>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</si>
  <si>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</si>
  <si>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</si>
  <si>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</si>
  <si>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</si>
  <si>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</si>
  <si>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</si>
  <si>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</si>
  <si>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</si>
  <si>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</si>
  <si>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</si>
  <si>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</si>
  <si>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</si>
  <si>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</si>
  <si>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</si>
  <si>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</si>
  <si>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</si>
  <si>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</si>
  <si>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</si>
  <si>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</si>
  <si>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</si>
  <si>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</si>
  <si>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</si>
  <si>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</si>
  <si>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</si>
  <si>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</si>
  <si>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</si>
  <si>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</si>
  <si>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</si>
  <si>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</si>
  <si>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</si>
  <si>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</si>
  <si>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</si>
  <si>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</si>
  <si>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</si>
  <si>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</si>
  <si>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</si>
  <si>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</si>
  <si>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</si>
  <si>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</si>
  <si>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</si>
  <si>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</si>
  <si>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</si>
  <si>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</si>
  <si>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</si>
  <si>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</si>
  <si>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</si>
  <si>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</si>
  <si>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</si>
  <si>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</si>
  <si>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</si>
  <si>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</si>
  <si>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</si>
  <si>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</si>
  <si>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</si>
  <si>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</si>
  <si>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</si>
  <si>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</si>
  <si>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</si>
  <si>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</si>
  <si>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</si>
  <si>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</si>
  <si>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</si>
  <si>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</si>
  <si>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</si>
  <si>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</si>
  <si>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</si>
  <si>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</si>
  <si>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</si>
  <si>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</si>
  <si>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</si>
  <si>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</si>
  <si>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</si>
  <si>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</si>
  <si>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</si>
  <si>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</si>
  <si>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</si>
  <si>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</si>
  <si>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</si>
  <si>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</si>
  <si>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</si>
  <si>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</si>
  <si>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</si>
  <si>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</si>
  <si>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</si>
  <si>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</si>
  <si>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</si>
  <si>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</si>
  <si>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</si>
  <si>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</si>
  <si>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</si>
  <si>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</si>
  <si>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</si>
  <si>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</si>
  <si>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</si>
  <si>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</si>
  <si>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</si>
  <si>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</si>
  <si>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</si>
  <si>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</si>
  <si>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</si>
  <si>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</si>
  <si>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</si>
  <si>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</si>
  <si>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</si>
  <si>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</si>
  <si>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</si>
  <si>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</si>
  <si>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</si>
  <si>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</si>
  <si>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</si>
  <si>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</si>
  <si>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</si>
  <si>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</si>
  <si>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</si>
  <si>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</si>
  <si>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</si>
  <si>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</si>
  <si>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</si>
  <si>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</si>
  <si>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</si>
  <si>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</si>
  <si>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</si>
  <si>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</si>
  <si>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</si>
  <si>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</si>
  <si>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</si>
  <si>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</si>
  <si>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</si>
  <si>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</si>
  <si>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</si>
  <si>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</si>
  <si>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</si>
  <si>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</si>
  <si>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</si>
  <si>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</si>
  <si>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</si>
  <si>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</si>
  <si>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</si>
  <si>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</si>
  <si>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</si>
  <si>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</si>
  <si>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</si>
  <si>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</si>
  <si>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</si>
  <si>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</si>
  <si>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</si>
  <si>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</si>
  <si>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</si>
  <si>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</si>
  <si>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</si>
  <si>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</si>
  <si>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</si>
  <si>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</si>
  <si>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</si>
  <si>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</si>
  <si>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</si>
  <si>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</si>
  <si>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</si>
  <si>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</si>
  <si>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</si>
  <si>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</si>
  <si>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</si>
  <si>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</si>
  <si>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</si>
  <si>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</si>
  <si>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</si>
  <si>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</si>
  <si>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</si>
  <si>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</si>
  <si>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</si>
  <si>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</si>
  <si>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</si>
  <si>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</si>
  <si>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</si>
  <si>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</si>
  <si>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</si>
  <si>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</si>
  <si>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</si>
  <si>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</si>
  <si>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</si>
  <si>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</si>
  <si>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</si>
  <si>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</si>
  <si>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</si>
  <si>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</si>
  <si>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</si>
  <si>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</si>
  <si>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</si>
  <si>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</si>
  <si>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</si>
  <si>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</si>
  <si>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</si>
  <si>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</si>
  <si>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</si>
  <si>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</si>
  <si>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</si>
  <si>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</si>
  <si>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</si>
  <si>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</si>
  <si>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</si>
  <si>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</si>
  <si>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</si>
  <si>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</si>
  <si>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</si>
  <si>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</si>
  <si>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</si>
  <si>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</si>
  <si>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</si>
  <si>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</si>
  <si>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</si>
  <si>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</si>
  <si>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</si>
  <si>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</si>
  <si>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</si>
  <si>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</si>
  <si>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</si>
  <si>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</si>
  <si>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</si>
  <si>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</si>
  <si>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</si>
  <si>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</si>
  <si>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</si>
  <si>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</si>
  <si>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</si>
  <si>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</si>
  <si>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</si>
  <si>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</si>
  <si>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</si>
  <si>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</si>
  <si>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</si>
  <si>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</si>
  <si>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</si>
  <si>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</si>
  <si>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</si>
  <si>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</si>
  <si>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</si>
  <si>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</si>
  <si>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</si>
  <si>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</si>
  <si>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</si>
  <si>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</si>
  <si>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</si>
  <si>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</si>
  <si>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</si>
  <si>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</si>
  <si>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</si>
  <si>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</si>
  <si>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</si>
  <si>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</si>
  <si>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</si>
  <si>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</si>
  <si>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</si>
  <si>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</si>
  <si>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</si>
  <si>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</si>
  <si>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</si>
  <si>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</si>
  <si>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</si>
  <si>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</si>
  <si>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</si>
  <si>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</si>
  <si>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</si>
  <si>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</si>
  <si>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</si>
  <si>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</si>
  <si>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</si>
  <si>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</si>
  <si>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</si>
  <si>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</si>
  <si>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</si>
  <si>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</si>
  <si>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</si>
  <si>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</si>
  <si>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</si>
  <si>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</si>
  <si>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</si>
  <si>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</si>
  <si>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</si>
  <si>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</si>
  <si>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</si>
  <si>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</si>
  <si>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</si>
  <si>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</si>
  <si>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</si>
  <si>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</si>
  <si>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</si>
  <si>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</si>
  <si>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</si>
  <si>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</si>
  <si>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</si>
  <si>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</si>
  <si>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</si>
  <si>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</si>
  <si>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</si>
  <si>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</si>
  <si>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</si>
  <si>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</si>
  <si>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</si>
  <si>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</si>
  <si>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</si>
  <si>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</si>
  <si>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</si>
  <si>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</si>
  <si>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</si>
  <si>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</si>
  <si>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</si>
  <si>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</si>
  <si>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</si>
  <si>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</si>
  <si>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</si>
  <si>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</si>
  <si>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</si>
  <si>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</si>
  <si>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</si>
  <si>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</si>
  <si>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</si>
  <si>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</si>
  <si>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</si>
  <si>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</si>
  <si>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</si>
  <si>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</si>
  <si>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</si>
  <si>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</si>
  <si>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</si>
  <si>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</si>
  <si>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</si>
  <si>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</si>
  <si>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</si>
  <si>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</si>
  <si>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</si>
  <si>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</si>
  <si>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</si>
  <si>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</si>
  <si>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</si>
  <si>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</si>
  <si>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</si>
  <si>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</si>
  <si>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</si>
  <si>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</si>
  <si>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</si>
  <si>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</si>
  <si>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</si>
  <si>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</si>
  <si>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</si>
  <si>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</si>
  <si>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</si>
  <si>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</si>
  <si>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</si>
  <si>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</si>
  <si>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</si>
  <si>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</si>
  <si>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</si>
  <si>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</si>
  <si>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</si>
  <si>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</si>
  <si>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</si>
  <si>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</si>
  <si>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</si>
  <si>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</si>
  <si>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</si>
  <si>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</si>
  <si>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</si>
  <si>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</si>
  <si>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</si>
  <si>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</si>
  <si>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</si>
  <si>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</si>
  <si>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</si>
  <si>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</si>
  <si>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</si>
  <si>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</si>
  <si>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</si>
  <si>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</si>
  <si>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</si>
  <si>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</si>
  <si>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</si>
  <si>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</si>
  <si>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</si>
  <si>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</si>
  <si>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</si>
  <si>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</si>
  <si>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</si>
  <si>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</si>
  <si>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</si>
  <si>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</si>
  <si>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</si>
  <si>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</si>
  <si>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</si>
  <si>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</si>
  <si>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</si>
  <si>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</si>
  <si>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</si>
  <si>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</si>
  <si>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</si>
  <si>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</si>
  <si>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</si>
  <si>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</si>
  <si>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</si>
  <si>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</si>
  <si>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</si>
  <si>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</si>
  <si>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</si>
  <si>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</si>
  <si>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</si>
  <si>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</si>
  <si>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</si>
  <si>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</si>
  <si>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</si>
  <si>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</si>
  <si>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</si>
  <si>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</si>
  <si>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</si>
  <si>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</si>
  <si>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</si>
  <si>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</si>
  <si>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</si>
  <si>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</si>
  <si>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</si>
  <si>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</si>
  <si>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</si>
  <si>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</si>
  <si>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</si>
  <si>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</si>
  <si>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</si>
  <si>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</si>
  <si>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</si>
  <si>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</si>
  <si>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</si>
  <si>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</si>
  <si>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</si>
  <si>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</si>
  <si>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</si>
  <si>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</si>
  <si>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</si>
  <si>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</si>
  <si>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</si>
  <si>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</si>
  <si>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</si>
  <si>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</si>
  <si>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</si>
  <si>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</si>
  <si>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</si>
  <si>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</si>
  <si>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</si>
  <si>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</si>
  <si>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</si>
  <si>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</si>
  <si>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</si>
  <si>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</si>
  <si>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</si>
  <si>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</si>
  <si>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</si>
  <si>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</si>
  <si>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</si>
  <si>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</si>
  <si>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</si>
  <si>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</si>
  <si>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</si>
  <si>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</si>
  <si>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</si>
  <si>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</si>
  <si>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</si>
  <si>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</si>
  <si>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</si>
  <si>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</si>
  <si>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</si>
  <si>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</si>
  <si>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</si>
  <si>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</si>
  <si>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</si>
  <si>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</si>
  <si>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</si>
  <si>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</si>
  <si>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</si>
  <si>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</si>
  <si>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</si>
  <si>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</si>
  <si>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</si>
  <si>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</si>
  <si>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</si>
  <si>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</si>
  <si>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</si>
  <si>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</si>
  <si>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</si>
  <si>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</si>
  <si>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</si>
  <si>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</si>
  <si>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</si>
  <si>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</si>
  <si>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</si>
  <si>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</si>
  <si>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</si>
  <si>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</si>
  <si>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</si>
  <si>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</si>
  <si>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</si>
  <si>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</si>
  <si>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</si>
  <si>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</si>
  <si>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</si>
  <si>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</si>
  <si>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</si>
  <si>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</si>
  <si>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</si>
  <si>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</si>
  <si>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</si>
  <si>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</si>
  <si>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</si>
  <si>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</si>
  <si>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</si>
  <si>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</si>
  <si>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</si>
  <si>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</si>
  <si>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</si>
  <si>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</si>
  <si>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</si>
  <si>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</si>
  <si>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</si>
  <si>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</si>
  <si>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</si>
  <si>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</si>
  <si>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</si>
  <si>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</si>
  <si>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</si>
  <si>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</si>
  <si>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</si>
  <si>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</si>
  <si>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</si>
  <si>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</si>
  <si>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</si>
  <si>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</si>
  <si>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</si>
  <si>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</si>
  <si>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</si>
  <si>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</si>
  <si>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</si>
  <si>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</si>
  <si>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</si>
  <si>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</si>
  <si>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</si>
  <si>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</si>
  <si>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</si>
  <si>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</si>
  <si>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</si>
  <si>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</si>
  <si>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</si>
  <si>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</si>
  <si>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</si>
  <si>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</si>
  <si>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</si>
  <si>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</si>
  <si>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</si>
  <si>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</si>
  <si>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</si>
  <si>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</si>
  <si>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</si>
  <si>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</si>
  <si>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</si>
  <si>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</si>
  <si>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</si>
  <si>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</si>
  <si>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</si>
  <si>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</si>
  <si>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</si>
  <si>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</si>
  <si>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</si>
  <si>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</si>
  <si>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</si>
  <si>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</si>
  <si>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</si>
  <si>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</si>
  <si>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</si>
  <si>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</si>
  <si>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</si>
  <si>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</si>
  <si>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</si>
  <si>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</si>
  <si>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</si>
  <si>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</si>
  <si>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</si>
  <si>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</si>
  <si>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</si>
  <si>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</si>
  <si>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</si>
  <si>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</si>
  <si>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</si>
  <si>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</si>
  <si>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</si>
  <si>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</si>
  <si>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</si>
  <si>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</si>
  <si>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</si>
  <si>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</si>
  <si>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</si>
  <si>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</si>
  <si>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</si>
  <si>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</si>
  <si>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</si>
  <si>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</si>
  <si>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</si>
  <si>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</si>
  <si>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</si>
  <si>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</si>
  <si>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</si>
  <si>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</si>
  <si>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</si>
  <si>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</si>
  <si>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</si>
  <si>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</si>
  <si>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</si>
  <si>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</si>
  <si>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</si>
  <si>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</si>
  <si>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</si>
  <si>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</si>
  <si>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</si>
  <si>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</si>
  <si>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</si>
  <si>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</si>
  <si>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</si>
  <si>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</si>
  <si>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</si>
  <si>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</si>
  <si>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</si>
  <si>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</si>
  <si>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</si>
  <si>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</si>
  <si>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</si>
  <si>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</si>
  <si>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</si>
  <si>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</si>
  <si>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</si>
  <si>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</si>
  <si>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</si>
  <si>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</si>
  <si>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</si>
  <si>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</si>
  <si>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</si>
  <si>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</si>
  <si>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</si>
  <si>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</si>
  <si>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</si>
  <si>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</si>
  <si>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</si>
  <si>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</si>
  <si>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</si>
  <si>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</si>
  <si>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</si>
  <si>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</si>
  <si>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</si>
  <si>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</si>
  <si>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</si>
  <si>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</si>
  <si>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</si>
  <si>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</si>
  <si>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</si>
  <si>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</si>
  <si>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</si>
  <si>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</si>
  <si>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</si>
  <si>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</si>
  <si>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</si>
  <si>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</si>
  <si>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</si>
  <si>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</si>
  <si>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</si>
  <si>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</si>
  <si>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</si>
  <si>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</si>
  <si>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</si>
  <si>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</si>
  <si>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</si>
  <si>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</si>
  <si>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</si>
  <si>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</si>
  <si>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</si>
  <si>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</si>
  <si>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</si>
  <si>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</si>
  <si>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</si>
  <si>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</si>
  <si>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</si>
  <si>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</si>
  <si>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</si>
  <si>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</si>
  <si>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</si>
  <si>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</si>
  <si>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</si>
  <si>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</si>
  <si>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</si>
  <si>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</si>
  <si>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</si>
  <si>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</si>
  <si>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</si>
  <si>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</si>
  <si>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</si>
  <si>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</si>
  <si>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</si>
  <si>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</si>
  <si>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</si>
  <si>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</si>
  <si>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</si>
  <si>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</si>
  <si>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</si>
  <si>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</si>
  <si>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</si>
  <si>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</si>
  <si>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</si>
  <si>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</si>
  <si>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</si>
  <si>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</si>
  <si>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</si>
  <si>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</si>
  <si>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</si>
  <si>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</si>
  <si>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</si>
  <si>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</si>
  <si>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</si>
  <si>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</si>
  <si>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</si>
  <si>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</si>
  <si>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</si>
  <si>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</si>
  <si>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</si>
  <si>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</si>
  <si>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</si>
  <si>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</si>
  <si>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</si>
  <si>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</si>
  <si>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</si>
  <si>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</si>
  <si>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</si>
  <si>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</si>
  <si>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</si>
  <si>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</si>
  <si>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</si>
  <si>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</si>
  <si>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</si>
  <si>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</si>
  <si>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</si>
  <si>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</si>
  <si>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</si>
  <si>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</si>
  <si>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</si>
  <si>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</si>
  <si>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</si>
  <si>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</si>
  <si>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</si>
  <si>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</si>
  <si>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</si>
  <si>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</si>
  <si>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</si>
  <si>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</si>
  <si>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</si>
  <si>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</si>
  <si>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</si>
  <si>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</si>
  <si>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</si>
  <si>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</si>
  <si>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</si>
  <si>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</si>
  <si>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</si>
  <si>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</si>
  <si>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</si>
  <si>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</si>
  <si>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</si>
  <si>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</si>
  <si>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</si>
  <si>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</si>
  <si>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</si>
  <si>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</si>
  <si>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</si>
  <si>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</si>
  <si>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</si>
  <si>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</si>
  <si>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</si>
  <si>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</si>
  <si>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</si>
  <si>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</si>
  <si>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</si>
  <si>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</si>
  <si>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</si>
  <si>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</si>
  <si>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</si>
  <si>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</si>
  <si>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</si>
  <si>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</si>
  <si>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</si>
  <si>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</si>
  <si>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</si>
  <si>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</si>
  <si>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</si>
  <si>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</si>
  <si>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</si>
  <si>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</si>
  <si>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</si>
  <si>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</si>
  <si>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</si>
  <si>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</si>
  <si>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</si>
  <si>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</si>
  <si>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</si>
  <si>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</si>
  <si>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</si>
  <si>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</si>
  <si>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</si>
  <si>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</si>
  <si>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</si>
  <si>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</si>
  <si>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</si>
  <si>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</si>
  <si>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</si>
  <si>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</si>
  <si>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</si>
  <si>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</si>
  <si>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</si>
  <si>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</si>
  <si>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</si>
  <si>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</si>
  <si>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</si>
  <si>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</si>
  <si>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</si>
  <si>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</si>
  <si>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</si>
  <si>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</si>
  <si>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</si>
  <si>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</si>
  <si>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</si>
  <si>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</si>
  <si>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</si>
  <si>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</si>
  <si>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</si>
  <si>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</si>
  <si>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</si>
  <si>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</si>
  <si>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</si>
  <si>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</si>
  <si>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</si>
  <si>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</si>
  <si>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</si>
  <si>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</si>
  <si>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</si>
  <si>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</si>
  <si>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</si>
  <si>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</si>
  <si>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</si>
  <si>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</si>
  <si>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</si>
  <si>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</si>
  <si>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</si>
  <si>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</si>
  <si>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</si>
  <si>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</si>
  <si>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</si>
  <si>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</si>
  <si>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</si>
  <si>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</si>
  <si>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</si>
  <si>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</si>
  <si>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</si>
  <si>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</si>
  <si>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</si>
  <si>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</si>
  <si>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</si>
  <si>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</si>
  <si>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</si>
  <si>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</si>
  <si>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</si>
  <si>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</si>
  <si>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</si>
  <si>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</si>
  <si>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</si>
  <si>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</si>
  <si>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</si>
  <si>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</si>
  <si>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</si>
  <si>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</si>
  <si>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</si>
  <si>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</si>
  <si>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</si>
  <si>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</si>
  <si>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</si>
  <si>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</si>
  <si>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</si>
  <si>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</si>
  <si>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</si>
  <si>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</si>
  <si>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</si>
  <si>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</si>
  <si>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</si>
  <si>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</si>
  <si>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</si>
  <si>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</si>
  <si>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</si>
  <si>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</si>
  <si>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</si>
  <si>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</si>
  <si>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</si>
  <si>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</si>
  <si>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</si>
  <si>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</si>
  <si>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</si>
  <si>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</si>
  <si>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</si>
  <si>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</si>
  <si>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</si>
  <si>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</si>
  <si>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</si>
  <si>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</si>
  <si>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</si>
  <si>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</si>
  <si>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</si>
  <si>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</si>
  <si>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</si>
  <si>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</si>
  <si>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</si>
  <si>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</si>
  <si>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</si>
  <si>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</si>
  <si>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</si>
  <si>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</si>
  <si>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</si>
  <si>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</si>
  <si>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</si>
  <si>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</si>
  <si>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</si>
  <si>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</si>
  <si>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</si>
  <si>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</si>
  <si>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</si>
  <si>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</si>
  <si>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</si>
  <si>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</si>
  <si>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</si>
  <si>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</si>
  <si>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</si>
  <si>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</si>
  <si>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</si>
  <si>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</si>
  <si>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</si>
  <si>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</si>
  <si>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</si>
  <si>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</si>
  <si>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</si>
  <si>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</si>
  <si>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</si>
  <si>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</si>
  <si>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</si>
  <si>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</si>
  <si>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</si>
  <si>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</si>
  <si>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</si>
  <si>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</si>
  <si>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</si>
  <si>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</si>
  <si>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</si>
  <si>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</si>
  <si>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</si>
  <si>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</si>
  <si>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</si>
  <si>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</si>
  <si>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</si>
  <si>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</si>
  <si>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</si>
  <si>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</si>
  <si>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</si>
  <si>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</si>
  <si>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</si>
  <si>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</si>
  <si>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</si>
  <si>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</si>
  <si>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</si>
  <si>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</si>
  <si>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</si>
  <si>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</si>
  <si>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</si>
  <si>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</si>
  <si>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</si>
  <si>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</si>
  <si>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</si>
  <si>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</si>
  <si>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</si>
  <si>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</si>
  <si>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</si>
  <si>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</si>
  <si>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</si>
  <si>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</si>
  <si>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</si>
  <si>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</si>
  <si>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</si>
  <si>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</si>
  <si>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</si>
  <si>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</si>
  <si>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</si>
  <si>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</si>
  <si>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</si>
  <si>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</si>
  <si>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</si>
  <si>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</si>
  <si>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</si>
  <si>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</si>
  <si>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</si>
  <si>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</si>
  <si>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</si>
  <si>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</si>
  <si>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</si>
  <si>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</si>
  <si>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</si>
  <si>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</si>
  <si>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</si>
  <si>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</si>
  <si>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</si>
  <si>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</si>
  <si>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</si>
  <si>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</si>
  <si>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</si>
  <si>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</si>
  <si>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</si>
  <si>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</si>
  <si>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</si>
  <si>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</si>
  <si>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</si>
  <si>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</si>
  <si>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</si>
  <si>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</si>
  <si>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</si>
  <si>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</si>
  <si>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</si>
  <si>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</si>
  <si>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</si>
  <si>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</si>
  <si>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</si>
  <si>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</si>
  <si>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</si>
  <si>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</si>
  <si>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</si>
  <si>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</si>
  <si>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</si>
  <si>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</si>
  <si>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</si>
  <si>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</si>
  <si>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</si>
  <si>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</si>
  <si>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</si>
  <si>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</si>
  <si>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</si>
  <si>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</si>
  <si>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</si>
  <si>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</si>
  <si>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</si>
  <si>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</si>
  <si>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</si>
  <si>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</si>
  <si>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</si>
  <si>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</si>
  <si>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</si>
  <si>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</si>
  <si>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</si>
  <si>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</si>
  <si>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</si>
  <si>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</si>
  <si>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</si>
  <si>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</si>
  <si>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</si>
  <si>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</si>
  <si>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</si>
  <si>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</si>
  <si>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</si>
  <si>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</si>
  <si>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</si>
  <si>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</si>
  <si>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</si>
  <si>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</si>
  <si>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</si>
  <si>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</si>
  <si>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</si>
  <si>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</si>
  <si>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</si>
  <si>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</si>
  <si>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</si>
  <si>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</si>
  <si>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</si>
  <si>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</si>
  <si>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</si>
  <si>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</si>
  <si>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</si>
  <si>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</si>
  <si>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</si>
  <si>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</si>
  <si>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</si>
  <si>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</si>
  <si>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</si>
  <si>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</si>
  <si>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</si>
  <si>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</si>
  <si>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</si>
  <si>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</si>
  <si>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</si>
  <si>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</si>
  <si>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</si>
  <si>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</si>
  <si>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</si>
  <si>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</si>
  <si>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</si>
  <si>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</si>
  <si>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</si>
  <si>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</si>
  <si>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</si>
  <si>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</si>
  <si>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</si>
  <si>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</si>
  <si>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</si>
  <si>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</si>
  <si>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</si>
  <si>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</si>
  <si>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</si>
  <si>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</si>
  <si>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</si>
  <si>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</si>
  <si>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</si>
  <si>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</si>
  <si>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</si>
  <si>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</si>
  <si>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</si>
  <si>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</si>
  <si>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</si>
  <si>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</si>
  <si>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</si>
  <si>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</si>
  <si>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</si>
  <si>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</si>
  <si>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</si>
  <si>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</si>
  <si>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</si>
  <si>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</si>
  <si>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</si>
  <si>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</si>
  <si>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</si>
  <si>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</si>
  <si>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</si>
  <si>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</si>
  <si>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</si>
  <si>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</si>
  <si>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</si>
  <si>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</si>
  <si>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</si>
  <si>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</si>
  <si>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</si>
  <si>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</si>
  <si>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</si>
  <si>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</si>
  <si>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</si>
  <si>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</si>
  <si>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</si>
  <si>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</si>
  <si>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</si>
  <si>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</si>
  <si>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</si>
  <si>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</si>
  <si>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</si>
  <si>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</si>
  <si>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</si>
  <si>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</si>
  <si>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</si>
  <si>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</si>
  <si>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</si>
  <si>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</si>
  <si>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</si>
  <si>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</si>
  <si>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</si>
  <si>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</si>
  <si>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</si>
  <si>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</si>
  <si>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</si>
  <si>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</si>
  <si>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</si>
  <si>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</si>
  <si>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</si>
  <si>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</si>
  <si>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</si>
  <si>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</si>
  <si>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</si>
  <si>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</si>
  <si>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</si>
  <si>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</si>
  <si>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</si>
  <si>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</si>
  <si>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</si>
  <si>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</si>
  <si>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</si>
  <si>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</si>
  <si>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</si>
  <si>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</si>
  <si>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</si>
  <si>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</si>
  <si>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</si>
  <si>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</si>
  <si>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</si>
  <si>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</si>
  <si>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</si>
  <si>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</si>
  <si>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</si>
  <si>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</si>
  <si>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</si>
  <si>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</si>
  <si>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</si>
  <si>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</si>
  <si>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</si>
  <si>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</si>
  <si>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</si>
  <si>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</si>
  <si>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</si>
  <si>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</si>
  <si>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</si>
  <si>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</si>
  <si>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</si>
  <si>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</si>
  <si>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</si>
  <si>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</si>
  <si>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</si>
  <si>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</si>
  <si>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</si>
  <si>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</si>
  <si>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</si>
  <si>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</si>
  <si>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</si>
  <si>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</si>
  <si>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</si>
  <si>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</si>
  <si>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</si>
  <si>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</si>
  <si>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</si>
  <si>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</si>
  <si>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</si>
  <si>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</si>
  <si>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</si>
  <si>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</si>
  <si>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</si>
  <si>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</si>
  <si>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</si>
  <si>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</si>
  <si>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</si>
  <si>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</si>
  <si>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</si>
  <si>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</si>
  <si>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</si>
  <si>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</si>
  <si>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</si>
  <si>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</si>
  <si>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</si>
  <si>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</si>
  <si>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</si>
  <si>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</si>
  <si>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</si>
  <si>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</si>
  <si>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</si>
  <si>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</si>
  <si>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</si>
  <si>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</si>
  <si>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</si>
  <si>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</si>
  <si>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</si>
  <si>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</si>
  <si>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</si>
  <si>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</si>
  <si>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</si>
  <si>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</si>
  <si>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</si>
  <si>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</si>
  <si>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</si>
  <si>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</si>
  <si>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</si>
  <si>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</si>
  <si>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</si>
  <si>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</si>
  <si>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</si>
  <si>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</si>
  <si>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</si>
  <si>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</si>
  <si>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</si>
  <si>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</si>
  <si>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</si>
  <si>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</si>
  <si>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</si>
  <si>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</si>
  <si>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</si>
  <si>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</si>
  <si>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</si>
  <si>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</si>
  <si>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</si>
  <si>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</si>
  <si>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</si>
  <si>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</si>
  <si>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</si>
  <si>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</si>
  <si>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</si>
  <si>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</si>
  <si>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</si>
  <si>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</si>
  <si>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</si>
  <si>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</si>
  <si>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</si>
  <si>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</si>
  <si>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</si>
  <si>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</si>
  <si>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</si>
  <si>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</si>
  <si>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</si>
  <si>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</si>
  <si>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</si>
  <si>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</si>
  <si>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</si>
  <si>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</si>
  <si>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</si>
  <si>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</si>
  <si>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</si>
  <si>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</si>
  <si>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</si>
  <si>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</si>
  <si>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</si>
  <si>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</si>
  <si>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</si>
  <si>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</si>
  <si>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</si>
  <si>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</si>
  <si>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</si>
  <si>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</si>
  <si>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</si>
  <si>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</si>
  <si>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</si>
  <si>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</si>
  <si>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</si>
  <si>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</si>
  <si>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</si>
  <si>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</si>
  <si>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</si>
  <si>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</si>
  <si>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</si>
  <si>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</si>
  <si>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</si>
  <si>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</si>
  <si>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</si>
  <si>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</si>
  <si>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</si>
  <si>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</si>
  <si>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</si>
  <si>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</si>
  <si>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</si>
  <si>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</si>
  <si>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</si>
  <si>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</si>
  <si>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</si>
  <si>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</si>
  <si>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</si>
  <si>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</si>
  <si>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</si>
  <si>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</si>
  <si>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</si>
  <si>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</si>
  <si>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</si>
  <si>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</si>
  <si>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</si>
  <si>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</si>
  <si>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</si>
  <si>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</si>
  <si>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</si>
  <si>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</si>
  <si>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</si>
  <si>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</si>
  <si>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</si>
  <si>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</si>
  <si>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</si>
  <si>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</si>
  <si>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</si>
  <si>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</si>
  <si>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</si>
  <si>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</si>
  <si>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</si>
  <si>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</si>
  <si>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</si>
  <si>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</si>
  <si>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</si>
  <si>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</si>
  <si>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</si>
  <si>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</si>
  <si>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</si>
  <si>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</si>
  <si>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</si>
  <si>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</si>
  <si>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</si>
  <si>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</si>
  <si>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</si>
  <si>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</si>
  <si>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</si>
  <si>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</si>
  <si>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</si>
  <si>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</si>
  <si>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</si>
  <si>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</si>
  <si>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</si>
  <si>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</si>
  <si>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</si>
  <si>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</si>
  <si>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</si>
  <si>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</si>
  <si>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</si>
  <si>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</si>
  <si>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</si>
  <si>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</si>
  <si>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</si>
  <si>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</si>
  <si>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</si>
  <si>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</si>
  <si>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</si>
  <si>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</si>
  <si>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</si>
  <si>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</si>
  <si>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</si>
  <si>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</si>
  <si>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</si>
  <si>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</si>
  <si>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</si>
  <si>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</si>
  <si>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</si>
  <si>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</si>
  <si>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</si>
  <si>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</si>
  <si>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</si>
  <si>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</si>
  <si>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</si>
  <si>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</si>
  <si>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</si>
  <si>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</si>
  <si>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</si>
  <si>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</si>
  <si>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</si>
  <si>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</si>
  <si>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</si>
  <si>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</si>
  <si>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</si>
  <si>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</si>
  <si>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</si>
  <si>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</si>
  <si>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</si>
  <si>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</si>
  <si>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</si>
  <si>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</si>
  <si>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</si>
  <si>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</si>
  <si>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</si>
  <si>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</si>
  <si>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</si>
  <si>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</si>
  <si>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</si>
  <si>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</si>
  <si>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</si>
  <si>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</si>
  <si>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</si>
  <si>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</si>
  <si>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</si>
  <si>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</si>
  <si>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</si>
  <si>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</si>
  <si>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</si>
  <si>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</si>
  <si>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</si>
  <si>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</si>
  <si>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</si>
  <si>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</si>
  <si>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</si>
  <si>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</si>
  <si>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</si>
  <si>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</si>
  <si>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</si>
  <si>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</si>
  <si>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</si>
  <si>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</si>
  <si>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</si>
  <si>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</si>
  <si>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</si>
  <si>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</si>
  <si>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</si>
  <si>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</si>
  <si>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</si>
  <si>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</si>
  <si>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</si>
  <si>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</si>
  <si>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</si>
  <si>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</si>
  <si>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</si>
  <si>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</si>
  <si>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</si>
  <si>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</si>
  <si>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</si>
  <si>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</si>
  <si>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</si>
  <si>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</si>
  <si>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</si>
  <si>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</si>
  <si>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</si>
  <si>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</si>
  <si>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</si>
  <si>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</si>
  <si>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</si>
  <si>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</si>
  <si>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</si>
  <si>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</si>
  <si>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</si>
  <si>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</si>
  <si>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</si>
  <si>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</si>
  <si>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</si>
  <si>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</si>
  <si>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</si>
  <si>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</si>
  <si>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</si>
  <si>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</si>
  <si>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</si>
  <si>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</si>
  <si>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</si>
  <si>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</si>
  <si>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</si>
  <si>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</si>
  <si>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</si>
  <si>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</si>
  <si>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</si>
  <si>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</si>
  <si>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</si>
  <si>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</si>
  <si>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</si>
  <si>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</si>
  <si>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</si>
  <si>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</si>
  <si>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</si>
  <si>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</si>
  <si>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</si>
  <si>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</si>
  <si>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</si>
  <si>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</si>
  <si>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</si>
  <si>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</si>
  <si>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</si>
  <si>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</si>
  <si>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</si>
  <si>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</si>
  <si>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</si>
  <si>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</si>
  <si>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</si>
  <si>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</si>
  <si>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</si>
  <si>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</si>
  <si>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</si>
  <si>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</si>
  <si>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</si>
  <si>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</si>
  <si>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</si>
  <si>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</si>
  <si>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</si>
  <si>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</si>
  <si>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</si>
  <si>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</si>
  <si>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</si>
  <si>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</si>
  <si>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</si>
  <si>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</si>
  <si>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</si>
  <si>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</si>
  <si>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</si>
  <si>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</si>
  <si>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</si>
  <si>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</si>
  <si>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</si>
  <si>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</si>
  <si>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</si>
  <si>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</si>
  <si>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</si>
  <si>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</si>
  <si>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</si>
  <si>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</si>
  <si>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</si>
  <si>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</si>
  <si>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</si>
  <si>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</si>
  <si>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</si>
  <si>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</si>
  <si>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</si>
  <si>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</si>
  <si>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</si>
  <si>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</si>
  <si>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</si>
  <si>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</si>
  <si>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</si>
  <si>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</si>
  <si>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</si>
  <si>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</si>
  <si>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</si>
  <si>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</si>
  <si>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</si>
  <si>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</si>
  <si>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</si>
  <si>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</si>
  <si>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</si>
  <si>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</si>
  <si>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</si>
  <si>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</si>
  <si>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</si>
  <si>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</si>
  <si>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</si>
  <si>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</si>
  <si>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</si>
  <si>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</si>
  <si>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</si>
  <si>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</si>
  <si>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</si>
  <si>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</si>
  <si>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</si>
  <si>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</si>
  <si>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</si>
  <si>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</si>
  <si>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</si>
  <si>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</si>
  <si>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</si>
  <si>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</si>
  <si>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</si>
  <si>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</si>
  <si>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</si>
  <si>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</si>
  <si>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</si>
  <si>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</si>
  <si>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</si>
  <si>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</si>
  <si>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</si>
  <si>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</si>
  <si>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</si>
  <si>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</si>
  <si>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</si>
  <si>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</si>
  <si>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</si>
  <si>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</si>
  <si>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</si>
  <si>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</si>
  <si>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</si>
  <si>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</si>
  <si>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</si>
  <si>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</si>
  <si>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</si>
  <si>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</si>
  <si>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</si>
  <si>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</si>
  <si>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</si>
  <si>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</si>
  <si>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</si>
  <si>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</si>
  <si>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</si>
  <si>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</si>
  <si>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</si>
  <si>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</si>
  <si>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</si>
  <si>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</si>
  <si>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</si>
  <si>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</si>
  <si>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</si>
  <si>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</si>
  <si>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</si>
  <si>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</si>
  <si>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</si>
  <si>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</si>
  <si>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</si>
  <si>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</si>
  <si>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</si>
  <si>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</si>
  <si>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</si>
  <si>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</si>
  <si>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</si>
  <si>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</si>
  <si>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</si>
  <si>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</si>
  <si>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</si>
  <si>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</si>
  <si>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</si>
  <si>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</si>
  <si>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</si>
  <si>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</si>
  <si>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</si>
  <si>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</si>
  <si>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</si>
  <si>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</si>
  <si>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</si>
  <si>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</si>
  <si>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</si>
  <si>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</si>
  <si>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</si>
  <si>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</si>
  <si>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</si>
  <si>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</si>
  <si>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</si>
  <si>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</si>
  <si>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</si>
  <si>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</si>
  <si>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</si>
  <si>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</si>
  <si>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</si>
  <si>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</si>
  <si>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</si>
  <si>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</si>
  <si>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</si>
  <si>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</si>
  <si>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</si>
  <si>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</si>
  <si>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</si>
  <si>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</si>
  <si>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</si>
  <si>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</si>
  <si>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</si>
  <si>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</si>
  <si>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</si>
  <si>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</si>
  <si>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</si>
  <si>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</si>
  <si>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</si>
  <si>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</si>
  <si>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</si>
  <si>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</si>
  <si>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</si>
  <si>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</si>
  <si>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</si>
  <si>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</si>
  <si>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</si>
  <si>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</si>
  <si>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</si>
  <si>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</si>
  <si>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</si>
  <si>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</si>
  <si>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</si>
  <si>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</si>
  <si>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</si>
  <si>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</si>
  <si>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</si>
  <si>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</si>
  <si>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</si>
  <si>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</si>
  <si>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</si>
  <si>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</si>
  <si>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</si>
  <si>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</si>
  <si>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</si>
  <si>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</si>
  <si>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</si>
  <si>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</si>
  <si>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</si>
  <si>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</si>
  <si>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</si>
  <si>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</si>
  <si>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</si>
  <si>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</si>
  <si>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</si>
  <si>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</si>
  <si>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</si>
  <si>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</si>
  <si>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</si>
  <si>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</si>
  <si>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</si>
  <si>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</si>
  <si>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</si>
  <si>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</si>
  <si>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</si>
  <si>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</si>
  <si>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</si>
  <si>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</si>
  <si>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</si>
  <si>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</si>
  <si>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</si>
  <si>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</si>
  <si>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</si>
  <si>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</si>
  <si>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</si>
  <si>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</si>
  <si>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</si>
  <si>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</si>
  <si>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</si>
  <si>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</si>
  <si>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</si>
  <si>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</si>
  <si>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</si>
  <si>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</si>
  <si>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</si>
  <si>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</si>
  <si>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</si>
  <si>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</si>
  <si>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</si>
  <si>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</si>
  <si>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</si>
  <si>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</si>
  <si>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</si>
  <si>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</si>
  <si>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</si>
  <si>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</si>
  <si>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</si>
  <si>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</si>
  <si>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</si>
  <si>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</si>
  <si>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</si>
  <si>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</si>
  <si>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</si>
  <si>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</si>
  <si>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</si>
  <si>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</si>
  <si>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</si>
  <si>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</si>
  <si>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</si>
  <si>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</si>
  <si>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</si>
  <si>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</si>
  <si>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</si>
  <si>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</si>
  <si>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</si>
  <si>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</si>
  <si>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</si>
  <si>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</si>
  <si>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</si>
  <si>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</si>
  <si>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</si>
  <si>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</si>
  <si>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</si>
  <si>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</si>
  <si>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</si>
  <si>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</si>
  <si>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</si>
  <si>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</si>
  <si>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</si>
  <si>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</si>
  <si>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</si>
  <si>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</si>
  <si>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</si>
  <si>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</si>
  <si>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</si>
  <si>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</si>
  <si>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</si>
  <si>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</si>
  <si>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</si>
  <si>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</si>
  <si>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</si>
  <si>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</si>
  <si>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</si>
  <si>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</si>
  <si>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</si>
  <si>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</si>
  <si>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</si>
  <si>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</si>
  <si>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</si>
  <si>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</si>
  <si>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</si>
  <si>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</si>
  <si>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</si>
  <si>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</si>
  <si>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</si>
  <si>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</si>
  <si>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</si>
  <si>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</si>
  <si>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</si>
  <si>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</si>
  <si>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</si>
  <si>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</si>
  <si>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</si>
  <si>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</si>
  <si>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</si>
  <si>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</si>
  <si>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</si>
  <si>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</si>
  <si>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</si>
  <si>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</si>
  <si>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</si>
  <si>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</si>
  <si>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</si>
  <si>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</si>
  <si>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</si>
  <si>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</si>
  <si>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</si>
  <si>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</si>
  <si>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</si>
  <si>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</si>
  <si>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</si>
  <si>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</si>
  <si>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</si>
  <si>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</si>
  <si>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</si>
  <si>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</si>
  <si>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</si>
  <si>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</si>
  <si>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</si>
  <si>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</si>
  <si>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</si>
  <si>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</si>
  <si>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</si>
  <si>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</si>
  <si>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</si>
  <si>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</si>
  <si>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</si>
  <si>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</si>
  <si>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</si>
  <si>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</si>
  <si>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</si>
  <si>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</si>
  <si>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</si>
  <si>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</si>
  <si>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</si>
  <si>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</si>
  <si>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</si>
  <si>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</si>
  <si>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</si>
  <si>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</si>
  <si>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</si>
  <si>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</si>
  <si>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</si>
  <si>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</si>
  <si>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</si>
  <si>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</si>
  <si>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</si>
  <si>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</si>
  <si>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</si>
  <si>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</si>
  <si>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</si>
  <si>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</si>
  <si>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</si>
  <si>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</si>
  <si>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</si>
  <si>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</si>
  <si>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</si>
  <si>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</si>
  <si>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</si>
  <si>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</si>
  <si>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</si>
  <si>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</si>
  <si>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</si>
  <si>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</si>
  <si>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</si>
  <si>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</si>
  <si>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</si>
  <si>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</si>
  <si>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</si>
  <si>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</si>
  <si>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</si>
  <si>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</si>
  <si>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</si>
  <si>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</si>
  <si>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</si>
  <si>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</si>
  <si>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</si>
  <si>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</si>
  <si>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</si>
  <si>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</si>
  <si>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</si>
  <si>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</si>
  <si>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</si>
  <si>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</si>
  <si>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</si>
  <si>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</si>
  <si>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</si>
  <si>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</si>
  <si>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</si>
  <si>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</si>
  <si>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</si>
  <si>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</si>
  <si>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</si>
  <si>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</si>
  <si>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</si>
  <si>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</si>
  <si>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</si>
  <si>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</si>
  <si>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</si>
  <si>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</si>
  <si>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</si>
  <si>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</si>
  <si>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</si>
  <si>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</si>
  <si>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</si>
  <si>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</si>
  <si>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</si>
  <si>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</si>
  <si>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</si>
  <si>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</si>
  <si>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</si>
  <si>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</si>
  <si>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</si>
  <si>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</si>
  <si>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</si>
  <si>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</si>
  <si>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</si>
  <si>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</si>
  <si>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</si>
  <si>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</si>
  <si>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</si>
  <si>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</si>
  <si>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</si>
  <si>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</si>
  <si>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</si>
  <si>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</si>
  <si>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</si>
  <si>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</si>
  <si>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</si>
  <si>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</si>
  <si>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</si>
  <si>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</si>
  <si>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</si>
  <si>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</si>
  <si>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</si>
  <si>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</si>
  <si>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</si>
  <si>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</si>
  <si>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</si>
  <si>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</si>
  <si>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</si>
  <si>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</si>
  <si>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</si>
  <si>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</si>
  <si>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</si>
  <si>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</si>
  <si>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</si>
  <si>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</si>
  <si>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</si>
  <si>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</si>
  <si>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</si>
  <si>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</si>
  <si>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</si>
  <si>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</si>
  <si>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</si>
  <si>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</si>
  <si>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</si>
  <si>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</si>
  <si>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</si>
  <si>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</si>
  <si>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</si>
  <si>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</si>
  <si>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</si>
  <si>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</si>
  <si>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</si>
  <si>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</si>
  <si>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</si>
  <si>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</si>
  <si>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</si>
  <si>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</si>
  <si>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</si>
  <si>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</si>
  <si>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</si>
  <si>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</si>
  <si>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</si>
  <si>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</si>
  <si>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</si>
  <si>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</si>
  <si>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</si>
  <si>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</si>
  <si>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</si>
  <si>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</si>
  <si>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</si>
  <si>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</si>
  <si>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</si>
  <si>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</si>
  <si>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</si>
  <si>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</si>
  <si>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</si>
  <si>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</si>
  <si>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</si>
  <si>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</si>
  <si>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</si>
  <si>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</si>
  <si>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</si>
  <si>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</si>
  <si>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</si>
  <si>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</si>
  <si>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</si>
  <si>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</si>
  <si>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</si>
  <si>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</si>
  <si>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</si>
  <si>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</si>
  <si>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</si>
  <si>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</si>
  <si>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</si>
  <si>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</si>
  <si>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</si>
  <si>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</si>
  <si>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</si>
  <si>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</si>
  <si>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</si>
  <si>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</si>
  <si>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</si>
  <si>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</si>
  <si>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</si>
  <si>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</si>
  <si>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</si>
  <si>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</si>
  <si>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</si>
  <si>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</si>
  <si>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</si>
  <si>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</si>
  <si>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</si>
  <si>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</si>
  <si>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</si>
  <si>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</si>
  <si>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</si>
  <si>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</si>
  <si>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</si>
  <si>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</si>
  <si>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</si>
  <si>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</si>
  <si>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</si>
  <si>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</si>
  <si>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</si>
  <si>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</si>
  <si>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</si>
  <si>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</si>
  <si>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</si>
  <si>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</si>
  <si>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</si>
  <si>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</si>
  <si>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</si>
  <si>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</si>
  <si>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</si>
  <si>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</si>
  <si>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</si>
  <si>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</si>
  <si>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</si>
  <si>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</si>
  <si>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</si>
  <si>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</si>
  <si>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</si>
  <si>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</si>
  <si>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</si>
  <si>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</si>
  <si>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</si>
  <si>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</si>
  <si>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</si>
  <si>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</si>
  <si>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</si>
  <si>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</si>
  <si>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</si>
  <si>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</si>
  <si>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</si>
  <si>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</si>
  <si>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</si>
  <si>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</si>
  <si>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</si>
  <si>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</si>
  <si>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</si>
  <si>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</si>
  <si>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</si>
  <si>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</si>
  <si>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</si>
  <si>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</si>
  <si>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</si>
  <si>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</si>
  <si>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</si>
  <si>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</si>
  <si>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</si>
  <si>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</si>
  <si>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</si>
  <si>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</si>
  <si>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</si>
  <si>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</si>
  <si>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</si>
  <si>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</si>
  <si>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</si>
  <si>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</si>
  <si>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</si>
  <si>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</si>
  <si>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</si>
  <si>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</si>
  <si>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</si>
  <si>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</si>
  <si>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</si>
  <si>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</si>
  <si>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</si>
  <si>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</si>
  <si>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</si>
  <si>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</si>
  <si>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</si>
  <si>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</si>
  <si>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</si>
  <si>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</si>
  <si>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</si>
  <si>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</si>
  <si>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</si>
  <si>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</si>
  <si>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</si>
  <si>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</si>
  <si>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</si>
  <si>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</si>
  <si>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</si>
  <si>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</si>
  <si>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</si>
  <si>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</si>
  <si>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</si>
  <si>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</si>
  <si>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</si>
  <si>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</si>
  <si>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</si>
  <si>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</si>
  <si>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</si>
  <si>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</si>
  <si>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</si>
  <si>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</si>
  <si>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</si>
  <si>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</si>
  <si>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</si>
  <si>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</si>
  <si>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</si>
  <si>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</si>
  <si>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</si>
  <si>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</si>
  <si>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</si>
  <si>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</si>
  <si>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</si>
  <si>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</si>
  <si>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</si>
  <si>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</si>
  <si>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</si>
  <si>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</si>
  <si>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</si>
  <si>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</si>
  <si>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</si>
  <si>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</si>
  <si>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</si>
  <si>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</si>
  <si>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</si>
  <si>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</si>
  <si>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</si>
  <si>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</si>
  <si>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</si>
  <si>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</si>
  <si>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</si>
  <si>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</si>
  <si>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</si>
  <si>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</si>
  <si>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</si>
  <si>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</si>
  <si>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</si>
  <si>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</si>
  <si>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</si>
  <si>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</si>
  <si>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</si>
  <si>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</si>
  <si>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</si>
  <si>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</si>
  <si>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</si>
  <si>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</si>
  <si>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</si>
  <si>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</si>
  <si>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</si>
  <si>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</si>
  <si>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</si>
  <si>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</si>
  <si>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</si>
  <si>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</si>
  <si>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</si>
  <si>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</si>
  <si>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</si>
  <si>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</si>
  <si>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</si>
  <si>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</si>
  <si>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</si>
  <si>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</si>
  <si>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</si>
  <si>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</si>
  <si>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</si>
  <si>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</si>
  <si>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</si>
  <si>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</si>
  <si>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</si>
  <si>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</si>
  <si>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</si>
  <si>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</si>
  <si>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</si>
  <si>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</si>
  <si>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</si>
  <si>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</si>
  <si>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</si>
  <si>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</si>
  <si>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</si>
  <si>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</si>
  <si>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</si>
  <si>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</si>
  <si>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</si>
  <si>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</si>
  <si>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</si>
  <si>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</si>
  <si>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</si>
  <si>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</si>
  <si>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</si>
  <si>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</si>
  <si>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</si>
  <si>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</si>
  <si>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</si>
  <si>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</si>
  <si>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</si>
  <si>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</si>
  <si>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</si>
  <si>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</si>
  <si>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</si>
  <si>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</si>
  <si>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</si>
  <si>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</si>
  <si>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</si>
  <si>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</si>
  <si>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</si>
  <si>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</si>
  <si>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</si>
  <si>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</si>
  <si>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</si>
  <si>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</si>
  <si>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</si>
  <si>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</si>
  <si>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</si>
  <si>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</si>
  <si>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</si>
  <si>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</si>
  <si>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</si>
  <si>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</si>
  <si>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</si>
  <si>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</si>
  <si>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</si>
  <si>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</si>
  <si>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</si>
  <si>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</si>
  <si>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</si>
  <si>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</si>
  <si>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</si>
  <si>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</si>
  <si>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</si>
  <si>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</si>
  <si>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</si>
  <si>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</si>
  <si>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</si>
  <si>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</si>
  <si>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</si>
  <si>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</si>
  <si>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</si>
  <si>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</si>
  <si>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</si>
  <si>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</si>
  <si>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</si>
  <si>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</si>
  <si>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</si>
  <si>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</si>
  <si>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</si>
  <si>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</si>
  <si>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</si>
  <si>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</si>
  <si>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</si>
  <si>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</si>
  <si>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</si>
  <si>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</si>
  <si>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</si>
  <si>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</si>
  <si>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</si>
  <si>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</si>
  <si>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</si>
  <si>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</si>
  <si>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</si>
  <si>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</si>
  <si>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</si>
  <si>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</si>
  <si>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</si>
  <si>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</si>
  <si>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</si>
  <si>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</si>
  <si>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</si>
  <si>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</si>
  <si>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</si>
  <si>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</si>
  <si>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</si>
  <si>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</si>
  <si>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</si>
  <si>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</si>
  <si>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</si>
  <si>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</si>
  <si>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</si>
  <si>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</si>
  <si>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</si>
  <si>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</si>
  <si>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</si>
  <si>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</si>
  <si>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</si>
  <si>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</si>
  <si>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</si>
  <si>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</si>
  <si>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</si>
  <si>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</si>
  <si>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</si>
  <si>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</si>
  <si>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</si>
  <si>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</si>
  <si>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</si>
  <si>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</si>
  <si>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</si>
  <si>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</si>
  <si>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</si>
  <si>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</si>
  <si>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</si>
  <si>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</si>
  <si>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</si>
  <si>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</si>
  <si>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</si>
  <si>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</si>
  <si>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</si>
  <si>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</si>
  <si>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</si>
  <si>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</si>
  <si>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</si>
  <si>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</si>
  <si>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</si>
  <si>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</si>
  <si>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</si>
  <si>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</si>
  <si>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</si>
  <si>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</si>
  <si>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</si>
  <si>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</si>
  <si>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</si>
  <si>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</si>
  <si>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</si>
  <si>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</si>
  <si>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</si>
  <si>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</si>
  <si>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</si>
  <si>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</si>
  <si>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</si>
  <si>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</si>
  <si>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</si>
  <si>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</si>
  <si>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</si>
  <si>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</si>
  <si>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</si>
  <si>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</si>
  <si>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</si>
  <si>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</si>
  <si>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</si>
  <si>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</si>
  <si>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</si>
  <si>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</si>
  <si>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</si>
  <si>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</si>
  <si>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</si>
  <si>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</si>
  <si>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</si>
  <si>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</si>
  <si>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</si>
  <si>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</si>
  <si>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</si>
  <si>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</si>
  <si>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</si>
  <si>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</si>
  <si>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</si>
  <si>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</si>
  <si>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</si>
  <si>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</si>
  <si>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</si>
  <si>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</si>
  <si>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</si>
  <si>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</si>
  <si>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</si>
  <si>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</si>
  <si>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</si>
  <si>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</si>
  <si>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</si>
  <si>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</si>
  <si>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</si>
  <si>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</si>
  <si>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</si>
  <si>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</si>
  <si>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</si>
  <si>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</si>
  <si>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</si>
  <si>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</si>
  <si>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</si>
  <si>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</si>
  <si>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</si>
  <si>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</si>
  <si>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</si>
  <si>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</si>
  <si>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</si>
  <si>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</si>
  <si>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</si>
  <si>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</si>
  <si>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</si>
  <si>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</si>
  <si>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</si>
  <si>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</si>
  <si>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</si>
  <si>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</si>
  <si>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</si>
  <si>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</si>
  <si>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</si>
  <si>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</si>
  <si>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</si>
  <si>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</si>
  <si>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</si>
  <si>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</si>
  <si>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</si>
  <si>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</si>
  <si>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</si>
  <si>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</si>
  <si>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</si>
  <si>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</si>
  <si>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</si>
  <si>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</si>
  <si>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</si>
  <si>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</si>
  <si>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</si>
  <si>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</si>
  <si>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</si>
  <si>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</si>
  <si>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</si>
  <si>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</si>
  <si>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</si>
  <si>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</si>
  <si>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</si>
  <si>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</si>
  <si>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</si>
  <si>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</si>
  <si>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</si>
  <si>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</si>
  <si>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</si>
  <si>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</si>
  <si>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</si>
  <si>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</si>
  <si>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</si>
  <si>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</si>
  <si>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</si>
  <si>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</si>
  <si>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</si>
  <si>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</si>
  <si>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</si>
  <si>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</si>
  <si>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</si>
  <si>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</si>
  <si>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</si>
  <si>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</si>
  <si>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</si>
  <si>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</si>
  <si>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</si>
  <si>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</si>
  <si>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</si>
  <si>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</si>
  <si>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</si>
  <si>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</si>
  <si>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</si>
  <si>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</si>
  <si>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</si>
  <si>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</si>
  <si>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</si>
  <si>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</si>
  <si>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</si>
  <si>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</si>
  <si>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</si>
  <si>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</si>
  <si>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</si>
  <si>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</si>
  <si>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</si>
  <si>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</si>
  <si>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</si>
  <si>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</si>
  <si>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</si>
  <si>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</si>
  <si>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</si>
  <si>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</si>
  <si>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</si>
  <si>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</si>
  <si>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</si>
  <si>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</si>
  <si>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</si>
  <si>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</si>
  <si>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</si>
  <si>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</si>
  <si>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</si>
  <si>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</si>
  <si>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</si>
  <si>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</si>
  <si>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</si>
  <si>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</si>
  <si>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</si>
  <si>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</si>
  <si>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</si>
  <si>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</si>
  <si>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</si>
  <si>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</si>
  <si>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</si>
  <si>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</si>
  <si>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</si>
  <si>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</si>
  <si>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</si>
  <si>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</si>
  <si>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</si>
  <si>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</si>
  <si>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</si>
  <si>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</si>
  <si>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</si>
  <si>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</si>
  <si>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</si>
  <si>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</si>
  <si>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</si>
  <si>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</si>
  <si>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</si>
  <si>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</si>
  <si>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</si>
  <si>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</si>
  <si>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</si>
  <si>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</si>
  <si>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</si>
  <si>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</si>
  <si>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</si>
  <si>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</si>
  <si>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</si>
  <si>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</si>
  <si>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</si>
  <si>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</si>
  <si>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</si>
  <si>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</si>
  <si>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</si>
  <si>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</si>
  <si>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</si>
  <si>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</si>
  <si>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</si>
  <si>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</si>
  <si>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</si>
  <si>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</si>
  <si>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</si>
  <si>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</si>
  <si>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</si>
  <si>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</si>
  <si>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</si>
  <si>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</si>
  <si>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</si>
  <si>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</si>
  <si>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</si>
  <si>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</si>
  <si>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</si>
  <si>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</si>
  <si>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</si>
  <si>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</si>
  <si>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</si>
  <si>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</si>
  <si>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</si>
  <si>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</si>
  <si>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</si>
  <si>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</si>
  <si>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</si>
  <si>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</si>
  <si>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</si>
  <si>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</si>
  <si>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</si>
  <si>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</si>
  <si>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</si>
  <si>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</si>
  <si>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</si>
  <si>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</si>
  <si>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</si>
  <si>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</si>
  <si>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</si>
  <si>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</si>
  <si>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</si>
  <si>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</si>
  <si>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</si>
  <si>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</si>
  <si>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</si>
  <si>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</si>
  <si>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</si>
  <si>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</si>
  <si>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</si>
  <si>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</si>
  <si>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</si>
  <si>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</si>
  <si>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</si>
  <si>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</si>
  <si>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</si>
  <si>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</si>
  <si>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</si>
  <si>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</si>
  <si>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</si>
  <si>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</si>
  <si>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</si>
  <si>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</si>
  <si>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</si>
  <si>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</si>
  <si>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</si>
  <si>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</si>
  <si>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</si>
  <si>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</si>
  <si>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</si>
  <si>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</si>
  <si>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</si>
  <si>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</si>
  <si>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</si>
  <si>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</si>
  <si>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</si>
  <si>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</si>
  <si>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</si>
  <si>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</si>
  <si>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</si>
  <si>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</si>
  <si>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</si>
  <si>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</si>
  <si>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</si>
  <si>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</si>
  <si>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</si>
  <si>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</si>
  <si>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</si>
  <si>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</si>
  <si>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</si>
  <si>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</si>
  <si>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</si>
  <si>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</si>
  <si>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</si>
  <si>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</si>
  <si>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</si>
  <si>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</si>
  <si>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</si>
  <si>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</si>
  <si>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</si>
  <si>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</si>
  <si>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</si>
  <si>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</si>
  <si>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</si>
  <si>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</si>
  <si>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</si>
  <si>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</si>
  <si>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</si>
  <si>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</si>
  <si>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</si>
  <si>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</si>
  <si>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</si>
  <si>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</si>
  <si>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</si>
  <si>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</si>
  <si>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</si>
  <si>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</si>
  <si>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</si>
  <si>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</si>
  <si>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</si>
  <si>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</si>
  <si>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</si>
  <si>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</si>
  <si>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</si>
  <si>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</si>
  <si>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</si>
  <si>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</si>
  <si>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</si>
  <si>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</si>
  <si>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</si>
  <si>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</si>
  <si>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</si>
  <si>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</si>
  <si>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</si>
  <si>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</si>
  <si>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</si>
  <si>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</si>
  <si>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</si>
  <si>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</si>
  <si>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</si>
  <si>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</si>
  <si>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</si>
  <si>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</si>
  <si>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</si>
  <si>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</si>
  <si>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</si>
  <si>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</si>
  <si>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</si>
  <si>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</si>
  <si>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</si>
  <si>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</si>
  <si>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</si>
  <si>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</si>
  <si>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</si>
  <si>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</si>
  <si>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</si>
  <si>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</si>
  <si>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</si>
  <si>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</si>
  <si>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</si>
  <si>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</si>
  <si>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</si>
  <si>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</si>
  <si>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</si>
  <si>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</si>
  <si>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</si>
  <si>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</si>
  <si>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</si>
  <si>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</si>
  <si>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</si>
  <si>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</si>
  <si>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</si>
  <si>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</si>
  <si>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</si>
  <si>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</si>
  <si>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</si>
  <si>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</si>
  <si>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</si>
  <si>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</si>
  <si>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</si>
  <si>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</si>
  <si>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</si>
  <si>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</si>
  <si>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</si>
  <si>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</si>
  <si>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</si>
  <si>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</si>
  <si>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</si>
  <si>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</si>
  <si>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</si>
  <si>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</si>
  <si>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</si>
  <si>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</si>
  <si>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</si>
  <si>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</si>
  <si>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</si>
  <si>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</si>
  <si>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</si>
  <si>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</si>
  <si>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</si>
  <si>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</si>
  <si>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</si>
  <si>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</si>
  <si>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</si>
  <si>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</si>
  <si>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</si>
  <si>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</si>
  <si>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</si>
  <si>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</si>
  <si>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</si>
  <si>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</si>
  <si>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</si>
  <si>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</si>
  <si>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</si>
  <si>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</si>
  <si>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</si>
  <si>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</si>
  <si>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</si>
  <si>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</si>
  <si>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</si>
  <si>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</si>
  <si>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</si>
  <si>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</si>
  <si>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</si>
  <si>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</si>
  <si>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</si>
  <si>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</si>
  <si>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</si>
  <si>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</si>
  <si>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</si>
  <si>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</si>
  <si>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</si>
  <si>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</si>
  <si>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</si>
  <si>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</si>
  <si>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</si>
  <si>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</si>
  <si>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</si>
  <si>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</si>
  <si>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</si>
  <si>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</si>
  <si>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</si>
  <si>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</si>
  <si>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</si>
  <si>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</si>
  <si>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</si>
  <si>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</si>
  <si>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</si>
  <si>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</si>
  <si>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</si>
  <si>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</si>
  <si>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</si>
  <si>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</si>
  <si>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</si>
  <si>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</si>
  <si>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</si>
  <si>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</si>
  <si>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</si>
  <si>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</si>
  <si>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</si>
  <si>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</si>
  <si>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</si>
  <si>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</si>
  <si>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</si>
  <si>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</si>
  <si>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</si>
  <si>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</si>
  <si>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</si>
  <si>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</si>
  <si>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</si>
  <si>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</si>
  <si>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</si>
  <si>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</si>
  <si>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</si>
  <si>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</si>
  <si>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</si>
  <si>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</si>
  <si>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</si>
  <si>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</si>
  <si>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</si>
  <si>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</si>
  <si>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</si>
  <si>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</si>
  <si>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</si>
  <si>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</si>
  <si>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</si>
  <si>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</si>
  <si>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</si>
  <si>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</si>
  <si>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</si>
  <si>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</si>
  <si>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</si>
  <si>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</si>
  <si>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</si>
  <si>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</si>
  <si>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</si>
  <si>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</si>
  <si>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</si>
  <si>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</si>
  <si>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</si>
  <si>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</si>
  <si>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</si>
  <si>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</si>
  <si>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</si>
  <si>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</si>
  <si>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</si>
  <si>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</si>
  <si>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</si>
  <si>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</si>
  <si>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</si>
  <si>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</si>
  <si>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</si>
  <si>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</si>
  <si>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</si>
  <si>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</si>
  <si>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</si>
  <si>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</si>
  <si>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</si>
  <si>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</si>
  <si>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</si>
  <si>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</si>
  <si>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</si>
  <si>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</si>
  <si>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</si>
  <si>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</si>
  <si>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</si>
  <si>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</si>
  <si>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</si>
  <si>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</si>
  <si>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</si>
  <si>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</si>
  <si>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</si>
  <si>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</si>
  <si>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</si>
  <si>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</si>
  <si>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</si>
  <si>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</si>
  <si>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</si>
  <si>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</si>
  <si>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</si>
  <si>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</si>
  <si>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</si>
  <si>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</si>
  <si>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</si>
  <si>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</si>
  <si>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</si>
  <si>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</si>
  <si>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</si>
  <si>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</si>
  <si>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</si>
  <si>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</si>
  <si>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</si>
  <si>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</si>
  <si>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</si>
  <si>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</si>
  <si>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</si>
  <si>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</si>
  <si>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</si>
  <si>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</si>
  <si>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</si>
  <si>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</si>
  <si>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</si>
  <si>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</si>
  <si>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</si>
  <si>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</si>
  <si>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</si>
  <si>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</si>
  <si>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</si>
  <si>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</si>
  <si>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</si>
  <si>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</si>
  <si>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</si>
  <si>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</si>
  <si>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</si>
  <si>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</si>
  <si>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</si>
  <si>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</si>
  <si>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</si>
  <si>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</si>
  <si>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</si>
  <si>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</si>
  <si>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</si>
  <si>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</si>
  <si>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</si>
  <si>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</si>
  <si>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</si>
  <si>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</si>
  <si>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</si>
  <si>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</si>
  <si>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</si>
  <si>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</si>
  <si>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</si>
  <si>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</si>
  <si>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</si>
  <si>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</si>
  <si>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</si>
  <si>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</si>
  <si>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</si>
  <si>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</si>
  <si>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</si>
  <si>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</si>
  <si>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</si>
  <si>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</si>
  <si>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</si>
  <si>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</si>
  <si>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</si>
  <si>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</si>
  <si>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</si>
  <si>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</si>
  <si>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</si>
  <si>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</si>
  <si>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</si>
  <si>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</si>
  <si>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</si>
  <si>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</si>
  <si>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</si>
  <si>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</si>
  <si>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</si>
  <si>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</si>
  <si>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</si>
  <si>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</si>
  <si>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</si>
  <si>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</si>
  <si>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</si>
  <si>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</si>
  <si>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</si>
  <si>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</si>
  <si>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</si>
  <si>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</si>
  <si>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</si>
  <si>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</si>
  <si>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</si>
  <si>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</si>
  <si>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</si>
  <si>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</si>
  <si>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</si>
  <si>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</si>
  <si>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</si>
  <si>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</si>
  <si>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</si>
  <si>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</si>
  <si>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</si>
  <si>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</si>
  <si>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</si>
  <si>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</si>
  <si>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</si>
  <si>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</si>
  <si>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</si>
  <si>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</si>
  <si>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</si>
  <si>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</si>
  <si>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</si>
  <si>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</si>
  <si>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</si>
  <si>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</si>
  <si>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</si>
  <si>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</si>
  <si>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</si>
  <si>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</si>
  <si>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</si>
  <si>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</si>
  <si>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</si>
  <si>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</si>
  <si>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</si>
  <si>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</si>
  <si>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</si>
  <si>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</si>
  <si>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</si>
  <si>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</si>
  <si>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</si>
  <si>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</si>
  <si>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</si>
  <si>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</si>
  <si>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</si>
  <si>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</si>
  <si>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</si>
  <si>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</si>
  <si>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</si>
  <si>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</si>
  <si>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</si>
  <si>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</si>
  <si>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</si>
  <si>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</si>
  <si>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</si>
  <si>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</si>
  <si>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</si>
  <si>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</si>
  <si>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</si>
  <si>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</si>
  <si>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</si>
  <si>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</si>
  <si>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</si>
  <si>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</si>
  <si>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</si>
  <si>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</si>
  <si>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</si>
  <si>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</si>
  <si>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</si>
  <si>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</si>
  <si>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</si>
  <si>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</si>
  <si>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</si>
  <si>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</si>
  <si>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</si>
  <si>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</si>
  <si>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</si>
  <si>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</si>
  <si>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</si>
  <si>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</si>
  <si>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</si>
  <si>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</si>
  <si>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</si>
  <si>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</si>
  <si>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</si>
  <si>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</si>
  <si>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</si>
  <si>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</si>
  <si>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</si>
  <si>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</si>
  <si>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</si>
  <si>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</si>
  <si>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</si>
  <si>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</si>
  <si>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</si>
  <si>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</si>
  <si>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</si>
  <si>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</si>
  <si>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</si>
  <si>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</si>
  <si>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</si>
  <si>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</si>
  <si>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</si>
  <si>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</si>
  <si>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</si>
  <si>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</si>
  <si>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</si>
  <si>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</si>
  <si>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</si>
  <si>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</si>
  <si>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</si>
  <si>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</si>
  <si>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</si>
  <si>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</si>
  <si>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</si>
  <si>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</si>
  <si>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</si>
  <si>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</si>
  <si>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</si>
  <si>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</si>
  <si>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</si>
  <si>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</si>
  <si>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</si>
  <si>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</si>
  <si>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</si>
  <si>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</si>
  <si>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</si>
  <si>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</si>
  <si>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</si>
  <si>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</si>
  <si>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</si>
  <si>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</si>
  <si>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</si>
  <si>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</si>
  <si>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</si>
  <si>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</si>
  <si>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</si>
  <si>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</si>
  <si>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</si>
  <si>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</si>
  <si>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</si>
  <si>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</si>
  <si>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</si>
  <si>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</si>
  <si>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</si>
  <si>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</si>
  <si>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</si>
  <si>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</si>
  <si>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</si>
  <si>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</si>
  <si>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</si>
  <si>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</si>
  <si>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</si>
  <si>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</si>
  <si>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</si>
  <si>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</si>
  <si>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</si>
  <si>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</si>
  <si>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</si>
  <si>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</si>
  <si>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</si>
  <si>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</si>
  <si>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</si>
  <si>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</si>
  <si>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</si>
  <si>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</si>
  <si>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</si>
  <si>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</si>
  <si>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</si>
  <si>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</si>
  <si>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</si>
  <si>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</si>
  <si>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</si>
  <si>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</si>
  <si>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</si>
  <si>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</si>
  <si>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</si>
  <si>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</si>
  <si>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</si>
  <si>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</si>
  <si>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</si>
  <si>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</si>
  <si>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</si>
  <si>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</si>
  <si>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</si>
  <si>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</si>
  <si>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</si>
  <si>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</si>
  <si>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</si>
  <si>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</si>
  <si>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</si>
  <si>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</si>
  <si>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</si>
  <si>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</si>
  <si>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</si>
  <si>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</si>
  <si>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</si>
  <si>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</si>
  <si>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</si>
  <si>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</si>
  <si>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</si>
  <si>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</si>
  <si>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</si>
  <si>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</si>
  <si>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</si>
  <si>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</si>
  <si>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</si>
  <si>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</si>
  <si>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</si>
  <si>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</si>
  <si>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</si>
  <si>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</si>
  <si>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</si>
  <si>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</si>
  <si>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</si>
  <si>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</si>
  <si>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</si>
  <si>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</si>
  <si>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</si>
  <si>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</si>
  <si>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</si>
  <si>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</si>
  <si>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</si>
  <si>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</si>
  <si>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</si>
  <si>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</si>
  <si>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</si>
  <si>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</si>
  <si>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</si>
  <si>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</si>
  <si>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</si>
  <si>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</si>
  <si>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</si>
  <si>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</si>
  <si>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</si>
  <si>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</si>
  <si>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</si>
  <si>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</si>
  <si>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</si>
  <si>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</si>
  <si>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</si>
  <si>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</si>
  <si>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</si>
  <si>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</si>
  <si>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</si>
  <si>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</si>
  <si>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</si>
  <si>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</si>
  <si>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</si>
  <si>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</si>
  <si>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</si>
  <si>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</si>
  <si>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</si>
  <si>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</si>
  <si>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</si>
  <si>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</si>
  <si>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</si>
  <si>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</si>
  <si>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</si>
  <si>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</si>
  <si>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</si>
  <si>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</si>
  <si>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</si>
  <si>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</si>
  <si>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</si>
  <si>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</si>
  <si>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</si>
  <si>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</si>
  <si>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</si>
  <si>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</si>
  <si>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</si>
  <si>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</si>
  <si>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</si>
  <si>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</si>
  <si>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</si>
  <si>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</si>
  <si>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</si>
  <si>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</si>
  <si>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</si>
  <si>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</si>
  <si>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</si>
  <si>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</si>
  <si>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</si>
  <si>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</si>
  <si>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</si>
  <si>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</si>
  <si>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</si>
  <si>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</si>
  <si>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</si>
  <si>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</si>
  <si>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</si>
  <si>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</si>
  <si>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</si>
  <si>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</si>
  <si>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</si>
  <si>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</si>
  <si>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</si>
  <si>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</si>
  <si>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</si>
  <si>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</si>
  <si>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</si>
  <si>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</si>
  <si>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</si>
  <si>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</si>
  <si>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</si>
  <si>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</si>
  <si>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</si>
  <si>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</si>
  <si>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</si>
  <si>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</si>
  <si>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</si>
  <si>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</si>
  <si>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</si>
  <si>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</si>
  <si>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</si>
  <si>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</si>
  <si>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</si>
  <si>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</si>
  <si>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</si>
  <si>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</si>
  <si>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</si>
  <si>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</si>
  <si>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</si>
  <si>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</si>
  <si>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</si>
  <si>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</si>
  <si>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</si>
  <si>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</si>
  <si>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</si>
  <si>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</si>
  <si>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</si>
  <si>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</si>
  <si>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</si>
  <si>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</si>
  <si>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</si>
  <si>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</si>
  <si>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</si>
  <si>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</si>
  <si>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</si>
  <si>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</si>
  <si>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</si>
  <si>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</si>
  <si>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</si>
  <si>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</si>
  <si>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</si>
  <si>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</si>
  <si>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</si>
  <si>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</si>
  <si>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</si>
  <si>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</si>
  <si>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</si>
  <si>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</si>
  <si>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</si>
  <si>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</si>
  <si>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</si>
  <si>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</si>
  <si>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</si>
  <si>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</si>
  <si>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</si>
  <si>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</si>
  <si>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</si>
  <si>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</si>
  <si>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</si>
  <si>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</si>
  <si>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</si>
  <si>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</si>
  <si>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</si>
  <si>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</si>
  <si>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</si>
  <si>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</si>
  <si>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</si>
  <si>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</si>
  <si>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</si>
  <si>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</si>
  <si>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</si>
  <si>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</si>
  <si>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</si>
  <si>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</si>
  <si>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</si>
  <si>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</si>
  <si>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</si>
  <si>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</si>
  <si>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</si>
  <si>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</si>
  <si>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</si>
  <si>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</si>
  <si>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</si>
  <si>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</si>
  <si>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</si>
  <si>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</si>
  <si>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</si>
  <si>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</si>
  <si>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</si>
  <si>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</si>
  <si>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</si>
  <si>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</si>
  <si>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</si>
  <si>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</si>
  <si>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</si>
  <si>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</si>
  <si>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</si>
  <si>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</si>
  <si>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</si>
  <si>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</si>
  <si>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</si>
  <si>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</si>
  <si>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</si>
  <si>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</si>
  <si>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</si>
  <si>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</si>
  <si>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</si>
  <si>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</si>
  <si>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</si>
  <si>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</si>
  <si>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</si>
  <si>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</si>
  <si>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</si>
  <si>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</si>
  <si>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</si>
  <si>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</si>
  <si>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</si>
  <si>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</si>
  <si>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</si>
  <si>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</si>
  <si>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</si>
  <si>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</si>
  <si>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</si>
  <si>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</si>
  <si>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</si>
  <si>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</si>
  <si>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</si>
  <si>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</si>
  <si>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</si>
  <si>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</si>
  <si>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</si>
  <si>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</si>
  <si>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</si>
  <si>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</si>
  <si>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</si>
  <si>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</si>
  <si>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</si>
  <si>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</si>
  <si>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</si>
  <si>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</si>
  <si>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</si>
  <si>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</si>
  <si>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</si>
  <si>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</si>
  <si>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</si>
  <si>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</si>
  <si>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</si>
  <si>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</si>
  <si>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</si>
  <si>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</si>
  <si>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</si>
  <si>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</si>
  <si>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</si>
  <si>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</si>
  <si>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</si>
  <si>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</si>
  <si>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</si>
  <si>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</si>
  <si>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</si>
  <si>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</si>
  <si>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</si>
  <si>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</si>
  <si>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</si>
  <si>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</si>
  <si>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</si>
  <si>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</si>
  <si>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</si>
  <si>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</si>
  <si>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</si>
  <si>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</si>
  <si>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</si>
  <si>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</si>
  <si>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</si>
  <si>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</si>
  <si>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</si>
  <si>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</si>
  <si>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</si>
  <si>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</si>
  <si>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</si>
  <si>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</si>
  <si>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</si>
  <si>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</si>
  <si>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</si>
  <si>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</si>
  <si>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</si>
  <si>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</si>
  <si>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</si>
  <si>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</si>
  <si>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</si>
  <si>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</si>
  <si>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</si>
  <si>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</si>
  <si>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</si>
  <si>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</si>
  <si>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</si>
  <si>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</si>
  <si>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</si>
  <si>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</si>
  <si>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</si>
  <si>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</si>
  <si>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</si>
  <si>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</si>
  <si>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</si>
  <si>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</si>
  <si>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</si>
  <si>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</si>
  <si>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</si>
  <si>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</si>
  <si>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</si>
  <si>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</si>
  <si>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</si>
  <si>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</si>
  <si>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</si>
  <si>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</si>
  <si>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</si>
  <si>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</si>
  <si>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</si>
  <si>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</si>
  <si>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</si>
  <si>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</si>
  <si>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</si>
  <si>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</si>
  <si>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</si>
  <si>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</si>
  <si>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</si>
  <si>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</si>
  <si>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</si>
  <si>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</si>
  <si>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</si>
  <si>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</si>
  <si>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</si>
  <si>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</si>
  <si>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</si>
  <si>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</si>
  <si>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</si>
  <si>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</si>
  <si>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</si>
  <si>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</si>
  <si>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</si>
  <si>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</si>
  <si>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</si>
  <si>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</si>
  <si>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</si>
  <si>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</si>
  <si>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</si>
  <si>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</si>
  <si>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</si>
  <si>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</si>
  <si>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</si>
  <si>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</si>
  <si>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</si>
  <si>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</si>
  <si>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</si>
  <si>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</si>
  <si>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</si>
  <si>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</si>
  <si>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</si>
  <si>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</si>
  <si>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</si>
  <si>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</si>
  <si>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</si>
  <si>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</si>
  <si>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</si>
  <si>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</si>
  <si>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</si>
  <si>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</si>
  <si>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</si>
  <si>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</si>
  <si>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</si>
  <si>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</si>
  <si>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</si>
  <si>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</si>
  <si>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</si>
  <si>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</si>
  <si>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</si>
  <si>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</si>
  <si>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</si>
  <si>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</si>
  <si>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</si>
  <si>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</si>
  <si>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</si>
  <si>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</si>
  <si>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</si>
  <si>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</si>
  <si>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</si>
  <si>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</si>
  <si>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</si>
  <si>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</si>
  <si>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</si>
  <si>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</si>
  <si>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</si>
  <si>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</si>
  <si>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</si>
  <si>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</si>
  <si>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</si>
  <si>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</si>
  <si>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</si>
  <si>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</si>
  <si>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</si>
  <si>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</si>
  <si>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</si>
  <si>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</si>
  <si>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</si>
  <si>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</si>
  <si>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</si>
  <si>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</si>
  <si>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</si>
  <si>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</si>
  <si>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</si>
  <si>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</si>
  <si>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</si>
  <si>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</si>
  <si>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</si>
  <si>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</si>
  <si>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</si>
  <si>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</si>
  <si>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</si>
  <si>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</si>
  <si>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</si>
  <si>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</si>
  <si>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</si>
  <si>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</si>
  <si>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</si>
  <si>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</si>
  <si>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</si>
  <si>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</si>
  <si>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</si>
  <si>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</si>
  <si>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</si>
  <si>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</si>
  <si>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</si>
  <si>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</si>
  <si>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</si>
  <si>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</si>
  <si>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</si>
  <si>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</si>
  <si>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</si>
  <si>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</si>
  <si>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</si>
  <si>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</si>
  <si>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</si>
  <si>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</si>
  <si>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</si>
  <si>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</si>
  <si>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</si>
  <si>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</si>
  <si>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</si>
  <si>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</si>
  <si>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</si>
  <si>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</si>
  <si>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</si>
  <si>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</si>
  <si>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</si>
  <si>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</si>
  <si>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</si>
  <si>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</si>
  <si>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</si>
  <si>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</si>
  <si>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</si>
  <si>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</si>
  <si>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</si>
  <si>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</si>
  <si>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</si>
  <si>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</si>
  <si>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</si>
  <si>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</si>
  <si>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</si>
  <si>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</si>
  <si>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</si>
  <si>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</si>
  <si>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</si>
  <si>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</si>
  <si>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</si>
  <si>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</si>
  <si>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</si>
  <si>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</si>
  <si>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</si>
  <si>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</si>
  <si>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</si>
  <si>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</si>
  <si>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</si>
  <si>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</si>
  <si>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</si>
  <si>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</si>
  <si>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</si>
  <si>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</si>
  <si>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</si>
  <si>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</si>
  <si>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</si>
  <si>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</si>
  <si>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</si>
  <si>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</si>
  <si>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</si>
  <si>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</si>
  <si>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</si>
  <si>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</si>
  <si>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</si>
  <si>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</si>
  <si>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</si>
  <si>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</si>
  <si>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</si>
  <si>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</si>
  <si>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</si>
  <si>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</si>
  <si>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</si>
  <si>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</si>
  <si>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</si>
  <si>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</si>
  <si>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</si>
  <si>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</si>
  <si>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</si>
  <si>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</si>
  <si>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</si>
  <si>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</si>
  <si>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</si>
  <si>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</si>
  <si>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</si>
  <si>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</si>
  <si>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</si>
  <si>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</si>
  <si>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</si>
  <si>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</si>
  <si>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</si>
  <si>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</si>
  <si>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</si>
  <si>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</si>
  <si>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</si>
  <si>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</si>
  <si>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</si>
  <si>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</si>
  <si>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</si>
  <si>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</si>
  <si>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</si>
  <si>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</si>
  <si>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</si>
  <si>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</si>
  <si>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</si>
  <si>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</si>
  <si>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</si>
  <si>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</si>
  <si>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</si>
  <si>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</si>
  <si>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</si>
  <si>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</si>
  <si>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</si>
  <si>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</si>
  <si>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</si>
  <si>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</si>
  <si>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</si>
  <si>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</si>
  <si>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</si>
  <si>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</si>
  <si>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</si>
  <si>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</si>
  <si>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</si>
  <si>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</si>
  <si>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</si>
  <si>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</si>
  <si>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</si>
  <si>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</si>
  <si>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</si>
  <si>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</si>
  <si>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</si>
  <si>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</si>
  <si>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</si>
  <si>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</si>
  <si>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</si>
  <si>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</si>
  <si>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</si>
  <si>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</si>
  <si>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</si>
  <si>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</si>
  <si>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</si>
  <si>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</si>
  <si>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</si>
  <si>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</si>
  <si>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</si>
  <si>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</si>
  <si>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</si>
  <si>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</si>
  <si>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</si>
  <si>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</si>
  <si>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</si>
  <si>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</si>
  <si>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</si>
  <si>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</si>
  <si>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</si>
  <si>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</si>
  <si>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</si>
  <si>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</si>
  <si>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</si>
  <si>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</si>
  <si>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</si>
  <si>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</si>
  <si>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</si>
  <si>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</si>
  <si>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</si>
  <si>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</si>
  <si>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</si>
  <si>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</si>
  <si>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</si>
  <si>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</si>
  <si>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</si>
  <si>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</si>
  <si>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</si>
  <si>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</si>
  <si>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</si>
  <si>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</si>
  <si>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</si>
  <si>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</si>
  <si>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</si>
  <si>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</si>
  <si>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</si>
  <si>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</si>
  <si>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</si>
  <si>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</si>
  <si>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</si>
  <si>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</si>
  <si>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</si>
  <si>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</si>
  <si>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</si>
  <si>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</si>
  <si>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</si>
  <si>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</si>
  <si>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</si>
  <si>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</si>
  <si>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</si>
  <si>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</si>
  <si>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</si>
  <si>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</si>
  <si>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</si>
  <si>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</si>
  <si>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</si>
  <si>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</si>
  <si>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</si>
  <si>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</si>
  <si>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</si>
  <si>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</si>
  <si>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</si>
  <si>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</si>
  <si>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</si>
  <si>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</si>
  <si>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</si>
  <si>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</si>
  <si>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</si>
  <si>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</si>
  <si>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</si>
  <si>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</si>
  <si>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</si>
  <si>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</si>
  <si>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</si>
  <si>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</si>
  <si>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</si>
  <si>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</si>
  <si>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</si>
  <si>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</si>
  <si>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</si>
  <si>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</si>
  <si>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</si>
  <si>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</si>
  <si>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</si>
  <si>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</si>
  <si>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</si>
  <si>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</si>
  <si>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</si>
  <si>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</si>
  <si>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</si>
  <si>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</si>
  <si>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</si>
  <si>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</si>
  <si>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</si>
  <si>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</si>
  <si>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</si>
  <si>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</si>
  <si>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</si>
  <si>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</si>
  <si>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</si>
  <si>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</si>
  <si>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</si>
  <si>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</si>
  <si>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</si>
  <si>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</si>
  <si>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</si>
  <si>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</si>
  <si>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</si>
  <si>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</si>
  <si>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</si>
  <si>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</si>
  <si>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</si>
  <si>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</si>
  <si>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</si>
  <si>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</si>
  <si>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</si>
  <si>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</si>
  <si>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</si>
  <si>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</si>
  <si>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</si>
  <si>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</si>
  <si>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</si>
  <si>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</si>
  <si>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</si>
  <si>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</si>
  <si>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</si>
  <si>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</si>
  <si>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</si>
  <si>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</si>
  <si>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</si>
  <si>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</si>
  <si>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</si>
  <si>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</si>
  <si>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</si>
  <si>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</si>
  <si>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</si>
  <si>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</si>
  <si>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</si>
  <si>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</si>
  <si>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</si>
  <si>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</si>
  <si>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</si>
  <si>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</si>
  <si>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</si>
  <si>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</si>
  <si>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</si>
  <si>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</si>
  <si>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</si>
  <si>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</si>
  <si>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</si>
  <si>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</si>
  <si>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</si>
  <si>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</si>
  <si>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</si>
  <si>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</si>
  <si>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</si>
  <si>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</si>
  <si>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</si>
  <si>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</si>
  <si>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</si>
  <si>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</si>
  <si>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</si>
  <si>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</si>
  <si>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</si>
  <si>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</si>
  <si>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</si>
  <si>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</si>
  <si>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</si>
  <si>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</si>
  <si>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</si>
  <si>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</si>
  <si>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</si>
  <si>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</si>
  <si>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</si>
  <si>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</si>
  <si>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</si>
  <si>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</si>
  <si>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</si>
  <si>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</si>
  <si>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</si>
  <si>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</si>
  <si>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</si>
  <si>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</si>
  <si>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</si>
  <si>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</si>
  <si>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</si>
  <si>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</si>
  <si>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</si>
  <si>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</si>
  <si>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</si>
  <si>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</si>
  <si>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</si>
  <si>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</si>
  <si>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</si>
  <si>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</si>
  <si>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</si>
  <si>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</si>
  <si>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</si>
  <si>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</si>
  <si>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</si>
  <si>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</si>
  <si>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</si>
  <si>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</si>
  <si>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</si>
  <si>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</si>
  <si>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</si>
  <si>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</si>
  <si>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</si>
  <si>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</si>
  <si>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</si>
  <si>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</si>
  <si>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</si>
  <si>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</si>
  <si>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</si>
  <si>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</si>
  <si>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</si>
  <si>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</si>
  <si>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</si>
  <si>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</si>
  <si>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</si>
  <si>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</si>
  <si>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</si>
  <si>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</si>
  <si>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</si>
  <si>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</si>
  <si>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</si>
  <si>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</si>
  <si>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</si>
  <si>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</si>
  <si>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</si>
  <si>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</si>
  <si>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</si>
  <si>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</si>
  <si>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</si>
  <si>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</si>
  <si>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</si>
  <si>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</si>
  <si>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</si>
  <si>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</si>
  <si>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</si>
  <si>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</si>
  <si>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</si>
  <si>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</si>
  <si>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</si>
  <si>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</si>
  <si>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</si>
  <si>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</si>
  <si>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</si>
  <si>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</si>
  <si>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</si>
  <si>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</si>
  <si>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</si>
  <si>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</si>
  <si>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</si>
  <si>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</si>
  <si>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</si>
  <si>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</si>
  <si>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</si>
  <si>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</si>
  <si>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</si>
  <si>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</si>
  <si>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</si>
  <si>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</si>
  <si>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</si>
  <si>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</si>
  <si>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</si>
  <si>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</si>
  <si>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</si>
  <si>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</si>
  <si>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</si>
  <si>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</si>
  <si>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</si>
  <si>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</si>
  <si>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</si>
  <si>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</si>
  <si>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</si>
  <si>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</si>
  <si>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</si>
  <si>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</si>
  <si>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</si>
  <si>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</si>
  <si>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</si>
  <si>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</si>
  <si>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</si>
  <si>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</si>
  <si>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</si>
  <si>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</si>
  <si>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</si>
  <si>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</si>
  <si>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</si>
  <si>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</si>
  <si>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</si>
  <si>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</si>
  <si>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</si>
  <si>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</si>
  <si>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</si>
  <si>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</si>
  <si>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</si>
  <si>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</si>
  <si>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</si>
  <si>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</si>
  <si>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</si>
  <si>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</si>
  <si>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</si>
  <si>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</si>
  <si>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</si>
  <si>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</si>
  <si>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</si>
  <si>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</si>
  <si>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</si>
  <si>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</si>
  <si>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</si>
  <si>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</si>
  <si>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</si>
  <si>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</si>
  <si>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</si>
  <si>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</si>
  <si>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</si>
  <si>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</si>
  <si>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</si>
  <si>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</si>
  <si>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</si>
  <si>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</si>
  <si>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</si>
  <si>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</si>
  <si>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</si>
  <si>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</si>
  <si>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</si>
  <si>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</si>
  <si>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</si>
  <si>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</si>
  <si>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</si>
  <si>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</si>
  <si>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</si>
  <si>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</si>
  <si>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</si>
  <si>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</si>
  <si>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</si>
  <si>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</si>
  <si>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</si>
  <si>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</si>
  <si>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</si>
  <si>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</si>
  <si>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</si>
  <si>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</si>
  <si>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</si>
  <si>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</si>
  <si>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</si>
  <si>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</si>
  <si>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</si>
  <si>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</si>
  <si>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</si>
  <si>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</si>
  <si>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</si>
  <si>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</si>
  <si>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</si>
  <si>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</si>
  <si>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</si>
  <si>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</si>
  <si>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</si>
  <si>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</si>
  <si>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</si>
  <si>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</si>
  <si>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</si>
  <si>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</si>
  <si>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</si>
  <si>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</si>
  <si>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</si>
  <si>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</si>
  <si>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</si>
  <si>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</si>
  <si>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</si>
  <si>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</si>
  <si>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</si>
  <si>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</si>
  <si>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</si>
  <si>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</si>
  <si>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</si>
  <si>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</si>
  <si>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</si>
  <si>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</si>
  <si>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</si>
  <si>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</si>
  <si>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</si>
  <si>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</si>
  <si>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</si>
  <si>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</si>
  <si>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</si>
  <si>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</si>
  <si>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</si>
  <si>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</si>
  <si>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</si>
  <si>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</si>
  <si>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</si>
  <si>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</si>
  <si>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</si>
  <si>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</si>
  <si>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</si>
  <si>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</si>
  <si>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</si>
  <si>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</si>
  <si>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</si>
  <si>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</si>
  <si>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</si>
  <si>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</si>
  <si>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</si>
  <si>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</si>
  <si>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</si>
  <si>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</si>
  <si>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</si>
  <si>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</si>
  <si>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</si>
  <si>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</si>
  <si>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</si>
  <si>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</si>
  <si>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</si>
  <si>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</si>
  <si>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</si>
  <si>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</si>
  <si>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</si>
  <si>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</si>
  <si>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</si>
  <si>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</si>
  <si>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</si>
  <si>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</si>
  <si>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</si>
  <si>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</si>
  <si>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</si>
  <si>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</si>
  <si>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</si>
  <si>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</si>
  <si>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</si>
  <si>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</si>
  <si>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</si>
  <si>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</si>
  <si>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</si>
  <si>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</si>
  <si>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</si>
  <si>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</si>
  <si>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</si>
  <si>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</si>
  <si>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</si>
  <si>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</si>
  <si>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</si>
  <si>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</si>
  <si>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</si>
  <si>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</si>
  <si>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</si>
  <si>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</si>
  <si>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</si>
  <si>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</si>
  <si>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</si>
  <si>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</si>
  <si>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</si>
  <si>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</si>
  <si>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</si>
  <si>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</si>
  <si>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</si>
  <si>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</si>
  <si>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</si>
  <si>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</si>
  <si>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</si>
  <si>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</si>
  <si>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</si>
  <si>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</si>
  <si>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</si>
  <si>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</si>
  <si>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</si>
  <si>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</si>
  <si>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</si>
  <si>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</si>
  <si>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</si>
  <si>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</si>
  <si>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</si>
  <si>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</si>
  <si>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</si>
  <si>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</si>
  <si>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</si>
  <si>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</si>
  <si>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</si>
  <si>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</si>
  <si>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</si>
  <si>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</si>
  <si>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</si>
  <si>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</si>
  <si>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</si>
  <si>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</si>
  <si>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</si>
  <si>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</si>
  <si>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</si>
  <si>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</si>
  <si>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</si>
  <si>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</si>
  <si>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</si>
  <si>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</si>
  <si>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</si>
  <si>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</si>
  <si>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</si>
  <si>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</si>
  <si>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</si>
  <si>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</si>
  <si>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</si>
  <si>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</si>
  <si>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</si>
  <si>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</si>
  <si>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</si>
  <si>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</si>
  <si>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</si>
  <si>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</si>
  <si>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</si>
  <si>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</si>
  <si>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</si>
  <si>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</si>
  <si>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</si>
  <si>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</si>
  <si>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</si>
  <si>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</si>
  <si>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</si>
  <si>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</si>
  <si>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</si>
  <si>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</si>
  <si>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</si>
  <si>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</si>
  <si>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</si>
  <si>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</si>
  <si>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</si>
  <si>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</si>
  <si>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</si>
  <si>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</si>
  <si>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</si>
  <si>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</si>
  <si>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</si>
  <si>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</si>
  <si>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</si>
  <si>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</si>
  <si>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</si>
  <si>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</si>
  <si>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</si>
  <si>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</si>
  <si>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</si>
  <si>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</si>
  <si>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</si>
  <si>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</si>
  <si>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</si>
  <si>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</si>
  <si>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</si>
  <si>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</si>
  <si>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</si>
  <si>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</si>
  <si>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</si>
  <si>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</si>
  <si>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</si>
  <si>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</si>
  <si>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</si>
  <si>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</si>
  <si>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</si>
  <si>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</si>
  <si>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</si>
  <si>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</si>
  <si>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</si>
  <si>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</si>
  <si>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</si>
  <si>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</si>
  <si>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</si>
  <si>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</si>
  <si>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</si>
  <si>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</si>
  <si>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</si>
  <si>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</si>
  <si>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</si>
  <si>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</si>
  <si>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</si>
  <si>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</si>
  <si>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</si>
  <si>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</si>
  <si>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</si>
  <si>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</si>
  <si>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</si>
  <si>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</si>
  <si>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</si>
  <si>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</si>
  <si>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</si>
  <si>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</si>
  <si>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</si>
  <si>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</si>
  <si>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</si>
  <si>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</si>
  <si>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</si>
  <si>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</si>
  <si>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</si>
  <si>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</si>
  <si>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</si>
  <si>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</si>
  <si>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</si>
  <si>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</si>
  <si>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</si>
  <si>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</si>
  <si>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</si>
  <si>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</si>
  <si>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</si>
  <si>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</si>
  <si>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</si>
  <si>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</si>
  <si>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</si>
  <si>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</si>
  <si>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</si>
  <si>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</si>
  <si>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</si>
  <si>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</si>
  <si>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</si>
  <si>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</si>
  <si>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</si>
  <si>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</si>
  <si>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</si>
  <si>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</si>
  <si>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</si>
  <si>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</si>
  <si>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</si>
  <si>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</si>
  <si>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</si>
  <si>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</si>
  <si>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</si>
  <si>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</si>
  <si>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</si>
  <si>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</si>
  <si>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</si>
  <si>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</si>
  <si>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</si>
  <si>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</si>
  <si>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</si>
  <si>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</si>
  <si>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</si>
  <si>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</si>
  <si>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</si>
  <si>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</si>
  <si>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</si>
  <si>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</si>
  <si>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</si>
  <si>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</si>
  <si>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</si>
  <si>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</si>
  <si>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</si>
  <si>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</si>
  <si>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</si>
  <si>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</si>
  <si>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</si>
  <si>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</si>
  <si>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</si>
  <si>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</si>
  <si>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</si>
  <si>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</si>
  <si>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</si>
  <si>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</si>
  <si>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</si>
  <si>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</si>
  <si>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</si>
  <si>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</si>
  <si>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</si>
  <si>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</si>
  <si>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</si>
  <si>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</si>
  <si>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</si>
  <si>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</si>
  <si>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</si>
  <si>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</si>
  <si>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</si>
  <si>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</si>
  <si>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</si>
  <si>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</si>
  <si>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</si>
  <si>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</si>
  <si>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</si>
  <si>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</si>
  <si>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</si>
  <si>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</si>
  <si>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</si>
  <si>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</si>
  <si>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</si>
  <si>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</si>
  <si>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</si>
  <si>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</si>
  <si>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</si>
  <si>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</si>
  <si>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</si>
  <si>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</si>
  <si>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</si>
  <si>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</si>
  <si>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</si>
  <si>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</si>
  <si>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</si>
  <si>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</si>
  <si>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</si>
  <si>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</si>
  <si>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</si>
  <si>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</si>
  <si>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</si>
  <si>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</si>
  <si>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</si>
  <si>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</si>
  <si>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</si>
  <si>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</si>
  <si>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</si>
  <si>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</si>
  <si>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</si>
  <si>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</si>
  <si>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</si>
  <si>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</si>
  <si>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</si>
  <si>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</si>
  <si>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</si>
  <si>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</si>
  <si>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</si>
  <si>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</si>
  <si>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</si>
  <si>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</si>
  <si>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</si>
  <si>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</si>
  <si>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</si>
  <si>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</si>
  <si>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</si>
  <si>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</si>
  <si>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</si>
  <si>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</si>
  <si>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</si>
  <si>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</si>
  <si>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</si>
  <si>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</si>
  <si>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</si>
  <si>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</si>
  <si>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</si>
  <si>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</si>
  <si>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</si>
  <si>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</si>
  <si>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</si>
  <si>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</si>
  <si>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</si>
  <si>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</si>
  <si>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</si>
  <si>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</si>
  <si>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</si>
  <si>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</si>
  <si>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</si>
  <si>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</si>
  <si>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</si>
  <si>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</si>
  <si>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</si>
  <si>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</si>
  <si>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</si>
  <si>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</si>
  <si>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</si>
  <si>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</si>
  <si>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</si>
  <si>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</si>
  <si>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</si>
  <si>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</si>
  <si>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</si>
  <si>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</si>
  <si>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</si>
  <si>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</si>
  <si>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</si>
  <si>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</si>
  <si>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</si>
  <si>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</si>
  <si>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</si>
  <si>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</si>
  <si>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</si>
  <si>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</si>
  <si>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</si>
  <si>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</si>
  <si>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</si>
  <si>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</si>
  <si>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</si>
  <si>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</si>
  <si>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</si>
  <si>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</si>
  <si>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</si>
  <si>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</si>
  <si>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</si>
  <si>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</si>
  <si>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</si>
  <si>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</si>
  <si>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</si>
  <si>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</si>
  <si>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</si>
  <si>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</si>
  <si>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</si>
  <si>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</si>
  <si>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</si>
  <si>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</si>
  <si>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</si>
  <si>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</si>
  <si>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</si>
  <si>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</si>
  <si>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</si>
  <si>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</si>
  <si>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</si>
  <si>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</si>
  <si>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</si>
  <si>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</si>
  <si>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</si>
  <si>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</si>
  <si>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</si>
  <si>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</si>
  <si>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</si>
  <si>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</si>
  <si>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</si>
  <si>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</si>
  <si>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</si>
  <si>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</si>
  <si>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</si>
  <si>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</si>
  <si>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</si>
  <si>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</si>
  <si>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</si>
  <si>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</si>
  <si>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</si>
  <si>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</si>
  <si>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</si>
  <si>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</si>
  <si>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</si>
  <si>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</si>
  <si>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</si>
  <si>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</si>
  <si>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</si>
  <si>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</si>
  <si>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</si>
  <si>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</si>
  <si>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</si>
  <si>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</si>
  <si>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</si>
  <si>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</si>
  <si>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</si>
  <si>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</si>
  <si>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</si>
  <si>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</si>
  <si>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</si>
  <si>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</si>
  <si>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</si>
  <si>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</si>
  <si>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</si>
  <si>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</si>
  <si>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</si>
  <si>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</si>
  <si>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</si>
  <si>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</si>
  <si>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</si>
  <si>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</si>
  <si>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</si>
  <si>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</si>
  <si>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</si>
  <si>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</si>
  <si>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</si>
  <si>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</si>
  <si>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</si>
  <si>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</si>
  <si>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</si>
  <si>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</si>
  <si>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</si>
  <si>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</si>
  <si>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</si>
  <si>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</si>
  <si>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</si>
  <si>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</si>
  <si>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</si>
  <si>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</si>
  <si>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</si>
  <si>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</si>
  <si>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</si>
  <si>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</si>
  <si>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</si>
  <si>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</si>
  <si>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</si>
  <si>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</si>
  <si>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</si>
  <si>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</si>
  <si>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</si>
  <si>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</si>
  <si>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</si>
  <si>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</si>
  <si>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</si>
  <si>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</si>
  <si>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</si>
  <si>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</si>
  <si>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</si>
  <si>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</si>
  <si>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</si>
  <si>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</si>
  <si>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</si>
  <si>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</si>
  <si>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</si>
  <si>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</si>
  <si>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</si>
  <si>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</si>
  <si>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</si>
  <si>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</si>
  <si>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</si>
  <si>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</si>
  <si>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</si>
  <si>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</si>
  <si>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</si>
  <si>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</si>
  <si>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</si>
  <si>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</si>
  <si>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</si>
  <si>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</si>
  <si>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</si>
  <si>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</si>
  <si>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</si>
  <si>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</si>
  <si>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</si>
  <si>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</si>
  <si>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</si>
  <si>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</si>
  <si>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</si>
  <si>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</si>
  <si>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</si>
  <si>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</si>
  <si>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</si>
  <si>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</si>
  <si>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</si>
  <si>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</si>
  <si>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</si>
  <si>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</si>
  <si>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</si>
  <si>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</si>
  <si>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</si>
  <si>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</si>
  <si>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</si>
  <si>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</si>
  <si>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</si>
  <si>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</si>
  <si>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</si>
  <si>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</si>
  <si>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</si>
  <si>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</si>
  <si>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</si>
  <si>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</si>
  <si>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</si>
  <si>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</si>
  <si>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</si>
  <si>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</si>
  <si>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</si>
  <si>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</si>
  <si>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</si>
  <si>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</si>
  <si>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</si>
  <si>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</si>
  <si>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</si>
  <si>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</si>
  <si>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</si>
  <si>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</si>
  <si>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</si>
  <si>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</si>
  <si>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</si>
  <si>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</si>
  <si>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</si>
  <si>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</si>
  <si>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</si>
  <si>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</si>
  <si>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</si>
  <si>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</si>
  <si>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</si>
  <si>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</si>
  <si>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</si>
  <si>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</si>
  <si>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</si>
  <si>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</si>
  <si>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</si>
  <si>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</si>
  <si>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</si>
  <si>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</si>
  <si>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</si>
  <si>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</si>
  <si>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</si>
  <si>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</si>
  <si>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</si>
  <si>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</si>
  <si>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</si>
  <si>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</si>
  <si>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</si>
  <si>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</si>
  <si>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</si>
  <si>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</si>
  <si>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</si>
  <si>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</si>
  <si>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</si>
  <si>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</si>
  <si>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</si>
  <si>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</si>
  <si>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</si>
  <si>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</si>
  <si>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</si>
  <si>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</si>
  <si>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</si>
  <si>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</si>
  <si>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</si>
  <si>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</si>
  <si>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</si>
  <si>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</si>
  <si>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</si>
  <si>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</si>
  <si>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</si>
  <si>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</si>
  <si>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</si>
  <si>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</si>
  <si>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</si>
  <si>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</si>
  <si>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</si>
  <si>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</si>
  <si>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</si>
  <si>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</si>
  <si>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</si>
  <si>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</si>
  <si>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</si>
  <si>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</si>
  <si>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</si>
  <si>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</si>
  <si>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</si>
  <si>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</si>
  <si>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</si>
  <si>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</si>
  <si>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</si>
  <si>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</si>
  <si>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</si>
  <si>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</si>
  <si>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</si>
  <si>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</si>
  <si>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</si>
  <si>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</si>
  <si>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</si>
  <si>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</si>
  <si>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</si>
  <si>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</si>
  <si>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</si>
  <si>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</si>
  <si>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</si>
  <si>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</si>
  <si>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</si>
  <si>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</si>
  <si>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</si>
  <si>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</si>
  <si>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</si>
  <si>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</si>
  <si>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</si>
  <si>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</si>
  <si>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</si>
  <si>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</si>
  <si>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</si>
  <si>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</si>
  <si>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</si>
  <si>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</si>
  <si>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</si>
  <si>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</si>
  <si>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</si>
  <si>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</si>
  <si>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</si>
  <si>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</si>
  <si>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</si>
  <si>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</si>
  <si>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</si>
  <si>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</si>
  <si>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</si>
  <si>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</si>
  <si>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</si>
  <si>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</si>
  <si>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</si>
  <si>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</si>
  <si>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</si>
  <si>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</si>
  <si>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</si>
  <si>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</si>
  <si>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</si>
  <si>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</si>
  <si>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</si>
  <si>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</si>
  <si>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</si>
  <si>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</si>
  <si>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</si>
  <si>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</si>
  <si>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</si>
  <si>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</si>
  <si>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</si>
  <si>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</si>
  <si>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</si>
  <si>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</si>
  <si>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</si>
  <si>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</si>
  <si>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</si>
  <si>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</si>
  <si>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</si>
  <si>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</si>
  <si>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</si>
  <si>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</si>
  <si>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</si>
  <si>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</si>
  <si>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</si>
  <si>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</si>
  <si>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</si>
  <si>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</si>
  <si>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</si>
  <si>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</si>
  <si>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</si>
  <si>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</si>
  <si>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</si>
  <si>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</si>
  <si>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</si>
  <si>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</si>
  <si>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</si>
  <si>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</si>
  <si>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</si>
  <si>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</si>
  <si>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</si>
  <si>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</si>
  <si>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</si>
  <si>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</si>
  <si>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</si>
  <si>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</si>
  <si>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</si>
  <si>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</si>
  <si>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</si>
  <si>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</si>
  <si>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</si>
  <si>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</si>
  <si>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</si>
  <si>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</si>
  <si>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</si>
  <si>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</si>
  <si>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</si>
  <si>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</si>
  <si>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</si>
  <si>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</si>
  <si>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</si>
  <si>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</si>
  <si>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</si>
  <si>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</si>
  <si>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</si>
  <si>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</si>
  <si>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</si>
  <si>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</si>
  <si>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</si>
  <si>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</si>
  <si>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</si>
  <si>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</si>
  <si>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</si>
  <si>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</si>
  <si>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</si>
  <si>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</si>
  <si>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</si>
  <si>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</si>
  <si>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</si>
  <si>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</si>
  <si>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</si>
  <si>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</si>
  <si>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</si>
  <si>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</si>
  <si>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</si>
  <si>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</si>
  <si>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</si>
  <si>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</si>
  <si>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</si>
  <si>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</si>
  <si>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</si>
  <si>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</si>
  <si>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</si>
  <si>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</si>
  <si>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</si>
  <si>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</si>
  <si>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</si>
  <si>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</si>
  <si>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</si>
  <si>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</si>
  <si>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</si>
  <si>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</si>
  <si>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</si>
  <si>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</si>
  <si>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</si>
  <si>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</si>
  <si>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</si>
  <si>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</si>
  <si>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</si>
  <si>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</si>
  <si>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</si>
  <si>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</si>
  <si>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</si>
  <si>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</si>
  <si>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</si>
  <si>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</si>
  <si>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</si>
  <si>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</si>
  <si>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</si>
  <si>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</si>
  <si>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</si>
  <si>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</si>
  <si>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</si>
  <si>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</si>
  <si>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</si>
  <si>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</si>
  <si>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</si>
  <si>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</si>
  <si>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</si>
  <si>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</si>
  <si>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</si>
  <si>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</si>
  <si>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</si>
  <si>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</si>
  <si>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</si>
  <si>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</si>
  <si>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</si>
  <si>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</si>
  <si>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</si>
  <si>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</si>
  <si>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</si>
  <si>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</si>
  <si>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</si>
  <si>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</si>
  <si>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</si>
  <si>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</si>
  <si>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</si>
  <si>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</si>
  <si>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</si>
  <si>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</si>
  <si>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</si>
  <si>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</si>
  <si>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</si>
  <si>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</si>
  <si>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</si>
  <si>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</si>
  <si>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</si>
  <si>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</si>
  <si>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</si>
  <si>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</si>
  <si>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</si>
  <si>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</si>
  <si>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</si>
  <si>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</si>
  <si>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</si>
  <si>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</si>
  <si>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</si>
  <si>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</si>
  <si>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</si>
  <si>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</si>
  <si>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</si>
  <si>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</si>
  <si>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</si>
  <si>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</si>
  <si>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</si>
  <si>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</si>
  <si>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</si>
  <si>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</si>
  <si>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</si>
  <si>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</si>
  <si>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</si>
  <si>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</si>
  <si>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</si>
  <si>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</si>
  <si>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</si>
  <si>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</si>
  <si>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</si>
  <si>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</si>
  <si>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</si>
  <si>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</si>
  <si>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</si>
  <si>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</si>
  <si>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</si>
  <si>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</si>
  <si>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</si>
  <si>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</si>
  <si>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</si>
  <si>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</si>
  <si>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</si>
  <si>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</si>
  <si>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</si>
  <si>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</si>
  <si>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</si>
  <si>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</si>
  <si>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</si>
  <si>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</si>
  <si>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</si>
  <si>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</si>
  <si>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</si>
  <si>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</si>
  <si>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</si>
  <si>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</si>
  <si>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</si>
  <si>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</si>
  <si>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</si>
  <si>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</si>
  <si>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</si>
  <si>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</si>
  <si>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</si>
  <si>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</si>
  <si>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</si>
  <si>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</si>
  <si>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</si>
  <si>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</si>
  <si>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</si>
  <si>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</si>
  <si>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</si>
  <si>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</si>
  <si>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</si>
  <si>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</si>
  <si>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</si>
  <si>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</si>
  <si>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</si>
  <si>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</si>
  <si>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</si>
  <si>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</si>
  <si>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</si>
  <si>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</si>
  <si>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</si>
  <si>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</si>
  <si>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</si>
  <si>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</si>
  <si>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</si>
  <si>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</si>
  <si>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</si>
  <si>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</si>
  <si>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</si>
  <si>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</si>
  <si>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</si>
  <si>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</si>
  <si>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</si>
  <si>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</si>
  <si>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</si>
  <si>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</si>
  <si>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</si>
  <si>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</si>
  <si>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</si>
  <si>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</si>
  <si>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</si>
  <si>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</si>
  <si>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</si>
  <si>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</si>
  <si>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</si>
  <si>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</si>
  <si>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</si>
  <si>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</si>
  <si>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</si>
  <si>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</si>
  <si>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</si>
  <si>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</si>
  <si>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</si>
  <si>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</si>
  <si>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</si>
  <si>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</si>
  <si>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</si>
  <si>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</si>
  <si>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</si>
  <si>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</si>
  <si>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</si>
  <si>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</si>
  <si>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</si>
  <si>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</si>
  <si>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</si>
  <si>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</si>
  <si>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</si>
  <si>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</si>
  <si>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</si>
  <si>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</si>
  <si>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</si>
  <si>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</si>
  <si>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</si>
  <si>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</si>
  <si>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</si>
  <si>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</si>
  <si>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</si>
  <si>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</si>
  <si>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</si>
  <si>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</si>
  <si>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</si>
  <si>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</si>
  <si>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</si>
  <si>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</si>
  <si>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</si>
  <si>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</si>
  <si>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</si>
  <si>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</si>
  <si>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</si>
  <si>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</si>
  <si>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</si>
  <si>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</si>
  <si>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</si>
  <si>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</si>
  <si>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</si>
  <si>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</si>
  <si>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</si>
  <si>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</si>
  <si>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</si>
  <si>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</si>
  <si>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</si>
  <si>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</si>
  <si>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</si>
  <si>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</si>
  <si>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</si>
  <si>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</si>
  <si>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</si>
  <si>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</si>
  <si>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</si>
  <si>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</si>
  <si>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</si>
  <si>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</si>
  <si>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</si>
  <si>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</si>
  <si>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</si>
  <si>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</si>
  <si>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</si>
  <si>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</si>
  <si>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</si>
  <si>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</si>
  <si>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</si>
  <si>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</si>
  <si>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</si>
  <si>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</si>
  <si>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</si>
  <si>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</si>
  <si>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</si>
  <si>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</si>
  <si>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</si>
  <si>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</si>
  <si>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</si>
  <si>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</si>
  <si>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</si>
  <si>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</si>
  <si>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</si>
  <si>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</si>
  <si>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</si>
  <si>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</si>
  <si>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</si>
  <si>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</si>
  <si>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</si>
  <si>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</si>
  <si>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</si>
  <si>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</si>
  <si>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</si>
  <si>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</si>
  <si>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</si>
  <si>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</si>
  <si>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</si>
  <si>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</si>
  <si>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</si>
  <si>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</si>
  <si>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</si>
  <si>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</si>
  <si>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</si>
  <si>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</si>
  <si>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</si>
  <si>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</si>
  <si>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</si>
  <si>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</si>
  <si>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</si>
  <si>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</si>
  <si>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</si>
  <si>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</si>
  <si>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</si>
  <si>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</si>
  <si>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</si>
  <si>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</si>
  <si>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</si>
  <si>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</si>
  <si>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</si>
  <si>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</si>
  <si>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</si>
  <si>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</si>
  <si>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</si>
  <si>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</si>
  <si>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</si>
  <si>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</si>
  <si>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</si>
  <si>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</si>
  <si>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</si>
  <si>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</si>
  <si>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</si>
  <si>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</si>
  <si>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</si>
  <si>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</si>
  <si>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</si>
  <si>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</si>
  <si>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</si>
  <si>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</si>
  <si>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</si>
  <si>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</si>
  <si>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</si>
  <si>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</si>
  <si>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</si>
  <si>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</si>
  <si>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</si>
  <si>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</si>
  <si>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</si>
  <si>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</si>
  <si>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</si>
  <si>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</si>
  <si>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</si>
  <si>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</si>
  <si>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</si>
  <si>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</si>
  <si>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</si>
  <si>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</si>
  <si>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</si>
  <si>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</si>
  <si>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</si>
  <si>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</si>
  <si>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</si>
  <si>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</si>
  <si>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</si>
  <si>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</si>
  <si>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</si>
  <si>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</si>
  <si>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</si>
  <si>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</si>
  <si>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</si>
  <si>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</si>
  <si>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</si>
  <si>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</si>
  <si>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</si>
  <si>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</si>
  <si>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</si>
  <si>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</si>
  <si>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</si>
  <si>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</si>
  <si>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</si>
  <si>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</si>
  <si>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</si>
  <si>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</si>
  <si>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</si>
  <si>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</si>
  <si>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</si>
  <si>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</si>
  <si>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</si>
  <si>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</si>
  <si>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</si>
  <si>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</si>
  <si>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</si>
  <si>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</si>
  <si>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</si>
  <si>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</si>
  <si>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</si>
  <si>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</si>
  <si>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</si>
  <si>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</si>
  <si>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</si>
  <si>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</si>
  <si>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</si>
  <si>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</si>
  <si>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</si>
  <si>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</si>
  <si>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</si>
  <si>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</si>
  <si>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</si>
  <si>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</si>
  <si>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</si>
  <si>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</si>
  <si>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</si>
  <si>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</si>
  <si>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</si>
  <si>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</si>
  <si>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</si>
  <si>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</si>
  <si>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</si>
  <si>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</si>
  <si>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</si>
  <si>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</si>
  <si>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</si>
  <si>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</si>
  <si>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</si>
  <si>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</si>
  <si>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</si>
  <si>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</si>
  <si>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</si>
  <si>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</si>
  <si>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</si>
  <si>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</si>
  <si>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</si>
  <si>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</si>
  <si>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</si>
  <si>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</si>
  <si>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</si>
  <si>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</si>
  <si>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</si>
  <si>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</si>
  <si>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</si>
  <si>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</si>
  <si>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</si>
  <si>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</si>
  <si>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</si>
  <si>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</si>
  <si>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</si>
  <si>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</si>
  <si>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</si>
  <si>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</si>
  <si>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</si>
  <si>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</si>
  <si>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</si>
  <si>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</si>
  <si>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</si>
  <si>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</si>
  <si>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</si>
  <si>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</si>
  <si>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</si>
  <si>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</si>
  <si>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</si>
  <si>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</si>
  <si>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</si>
  <si>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</si>
  <si>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</si>
  <si>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</si>
  <si>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</si>
  <si>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</si>
  <si>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</si>
  <si>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</si>
  <si>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</si>
  <si>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</si>
  <si>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</si>
  <si>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</si>
  <si>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</si>
  <si>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</si>
  <si>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</si>
  <si>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</si>
  <si>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</si>
  <si>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</si>
  <si>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</si>
  <si>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</si>
  <si>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</si>
  <si>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</si>
  <si>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</si>
  <si>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</si>
  <si>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</si>
  <si>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</si>
  <si>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</si>
  <si>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</si>
  <si>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</si>
  <si>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</si>
  <si>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</si>
  <si>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</si>
  <si>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</si>
  <si>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</si>
  <si>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</si>
  <si>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</si>
  <si>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</si>
  <si>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</si>
  <si>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</si>
  <si>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</si>
  <si>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</si>
  <si>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</si>
  <si>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</si>
  <si>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</si>
  <si>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</si>
  <si>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</si>
  <si>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</si>
  <si>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</si>
  <si>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</si>
  <si>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</si>
  <si>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</si>
  <si>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</si>
  <si>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</si>
  <si>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</si>
  <si>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</si>
  <si>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</si>
  <si>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</si>
  <si>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</si>
  <si>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</si>
  <si>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</si>
  <si>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</si>
  <si>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</si>
  <si>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</si>
  <si>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</si>
  <si>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</si>
  <si>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</si>
  <si>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</si>
  <si>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</si>
  <si>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</si>
  <si>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</si>
  <si>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</si>
  <si>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</si>
  <si>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</si>
  <si>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</si>
  <si>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</si>
  <si>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</si>
  <si>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</si>
  <si>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</si>
  <si>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</si>
  <si>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</si>
  <si>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</si>
  <si>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</si>
  <si>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</si>
  <si>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</si>
  <si>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</si>
  <si>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</si>
  <si>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</si>
  <si>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</si>
  <si>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</si>
  <si>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</si>
  <si>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</si>
  <si>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</si>
  <si>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</si>
  <si>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</si>
  <si>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</si>
  <si>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</si>
  <si>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</si>
  <si>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</si>
  <si>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</si>
  <si>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</si>
  <si>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</si>
  <si>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</si>
  <si>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</si>
  <si>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</si>
  <si>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</si>
  <si>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</si>
  <si>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</si>
  <si>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</si>
  <si>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</si>
  <si>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</si>
  <si>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</si>
  <si>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</si>
  <si>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</si>
  <si>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</si>
  <si>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</si>
  <si>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</si>
  <si>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</si>
  <si>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</si>
  <si>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</si>
  <si>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</si>
  <si>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</si>
  <si>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</si>
  <si>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</si>
  <si>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</si>
  <si>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</si>
  <si>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</si>
  <si>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</si>
  <si>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</si>
  <si>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</si>
  <si>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</si>
  <si>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</si>
  <si>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</si>
  <si>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</si>
  <si>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</si>
  <si>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</si>
  <si>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</si>
  <si>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</si>
  <si>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</si>
  <si>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</si>
  <si>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</si>
  <si>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</si>
  <si>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</si>
  <si>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</si>
  <si>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</si>
  <si>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</si>
  <si>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</si>
  <si>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</si>
  <si>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</si>
  <si>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</si>
  <si>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</si>
  <si>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</si>
  <si>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</si>
  <si>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</si>
  <si>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</si>
  <si>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</si>
  <si>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</si>
  <si>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</si>
  <si>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</si>
  <si>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</si>
  <si>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</si>
  <si>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</si>
  <si>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</si>
  <si>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</si>
  <si>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</si>
  <si>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</si>
  <si>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</si>
  <si>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</si>
  <si>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</si>
  <si>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</si>
  <si>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</si>
  <si>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</si>
  <si>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</si>
  <si>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</si>
  <si>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</si>
  <si>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</si>
  <si>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</si>
  <si>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</si>
  <si>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</si>
  <si>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</si>
  <si>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</si>
  <si>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</si>
  <si>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</si>
  <si>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</si>
  <si>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</si>
  <si>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</si>
  <si>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</si>
  <si>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</si>
  <si>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</si>
  <si>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</si>
  <si>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</si>
  <si>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</si>
  <si>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</si>
  <si>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</si>
  <si>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</si>
  <si>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</si>
  <si>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</si>
  <si>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</si>
  <si>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</si>
  <si>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</si>
  <si>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</si>
  <si>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</si>
  <si>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</si>
  <si>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</si>
  <si>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</si>
  <si>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</si>
  <si>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</si>
  <si>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</si>
  <si>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</si>
  <si>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</si>
  <si>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</si>
  <si>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</si>
  <si>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</si>
  <si>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</si>
  <si>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</si>
  <si>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</si>
  <si>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</si>
  <si>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</si>
  <si>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</si>
  <si>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</si>
  <si>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</si>
  <si>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</si>
  <si>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</si>
  <si>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</si>
  <si>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</si>
  <si>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</si>
  <si>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</si>
  <si>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</si>
  <si>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</si>
  <si>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</si>
  <si>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</si>
  <si>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</si>
  <si>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</si>
  <si>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</si>
  <si>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</si>
  <si>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</si>
  <si>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</si>
  <si>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</si>
  <si>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</si>
  <si>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</si>
  <si>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</si>
  <si>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</si>
  <si>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</si>
  <si>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</si>
  <si>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</si>
  <si>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</si>
  <si>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</si>
  <si>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</si>
  <si>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</si>
  <si>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</si>
  <si>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</si>
  <si>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</si>
  <si>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</si>
  <si>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</si>
  <si>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</si>
  <si>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</si>
  <si>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</si>
  <si>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</si>
  <si>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</si>
  <si>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</si>
  <si>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</si>
  <si>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</si>
  <si>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</si>
  <si>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</si>
  <si>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</si>
  <si>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</si>
  <si>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</si>
  <si>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</si>
  <si>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</si>
  <si>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</si>
  <si>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</si>
  <si>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</si>
  <si>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</si>
  <si>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</si>
  <si>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</si>
  <si>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</si>
  <si>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</si>
  <si>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</si>
  <si>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</si>
  <si>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</si>
  <si>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</si>
  <si>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</si>
  <si>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</si>
  <si>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</si>
  <si>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</si>
  <si>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</si>
  <si>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</si>
  <si>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</si>
  <si>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</si>
  <si>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</si>
  <si>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</si>
  <si>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</si>
  <si>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</si>
  <si>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</si>
  <si>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</si>
  <si>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</si>
  <si>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</si>
  <si>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</si>
  <si>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</si>
  <si>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</si>
  <si>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</si>
  <si>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</si>
  <si>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</si>
  <si>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</si>
  <si>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</si>
  <si>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</si>
  <si>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</si>
  <si>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</si>
  <si>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</si>
  <si>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</si>
  <si>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</si>
  <si>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</si>
  <si>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</si>
  <si>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</si>
  <si>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</si>
  <si>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</si>
  <si>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</si>
  <si>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</si>
  <si>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</si>
  <si>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</si>
  <si>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</si>
  <si>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</si>
  <si>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</si>
  <si>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</si>
  <si>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</si>
  <si>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</si>
  <si>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</si>
  <si>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</si>
  <si>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</si>
  <si>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</si>
  <si>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</si>
  <si>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</si>
  <si>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</si>
  <si>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</si>
  <si>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</si>
  <si>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</si>
  <si>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</si>
  <si>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</si>
  <si>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</si>
  <si>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</si>
  <si>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</si>
  <si>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</si>
  <si>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</si>
  <si>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</si>
  <si>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</si>
  <si>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</si>
  <si>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</si>
  <si>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</si>
  <si>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</si>
  <si>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</si>
  <si>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</si>
  <si>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</si>
  <si>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</si>
  <si>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</si>
  <si>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</si>
  <si>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</si>
  <si>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</si>
  <si>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</si>
  <si>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</si>
  <si>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</si>
  <si>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</si>
  <si>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</si>
  <si>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</si>
  <si>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</si>
  <si>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</si>
  <si>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</si>
  <si>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</si>
  <si>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</si>
  <si>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</si>
  <si>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</si>
  <si>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</si>
  <si>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</si>
  <si>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</si>
  <si>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</si>
  <si>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</si>
  <si>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</si>
  <si>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</si>
  <si>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</si>
  <si>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</si>
  <si>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</si>
  <si>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</si>
  <si>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</si>
  <si>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</si>
  <si>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</si>
  <si>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</si>
  <si>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</si>
  <si>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</si>
  <si>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</si>
  <si>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</si>
  <si>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</si>
  <si>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</si>
  <si>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</si>
  <si>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</si>
  <si>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</si>
  <si>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</si>
  <si>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</si>
  <si>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</si>
  <si>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</si>
  <si>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</si>
  <si>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</si>
  <si>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</si>
  <si>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</si>
  <si>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</si>
  <si>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</si>
  <si>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</si>
  <si>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</si>
  <si>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</si>
  <si>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</si>
  <si>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</si>
  <si>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</si>
  <si>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</si>
  <si>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</si>
  <si>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</si>
  <si>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</si>
  <si>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</si>
  <si>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</si>
  <si>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</si>
  <si>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</si>
  <si>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</si>
  <si>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</si>
  <si>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</si>
  <si>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</si>
  <si>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</si>
  <si>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</si>
  <si>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</si>
  <si>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</si>
  <si>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</si>
  <si>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</si>
  <si>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</si>
  <si>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</si>
  <si>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</si>
  <si>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</si>
  <si>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</si>
  <si>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</si>
  <si>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</si>
  <si>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</si>
  <si>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</si>
  <si>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</si>
  <si>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</si>
  <si>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</si>
  <si>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</si>
  <si>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</si>
  <si>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</si>
  <si>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</si>
  <si>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</si>
  <si>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</si>
  <si>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</si>
  <si>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</si>
  <si>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</si>
  <si>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</si>
  <si>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</si>
  <si>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</si>
  <si>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</si>
  <si>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</si>
  <si>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</si>
  <si>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</si>
  <si>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</si>
  <si>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</si>
  <si>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</si>
  <si>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</si>
  <si>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</si>
  <si>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</si>
  <si>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</si>
  <si>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</si>
  <si>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</si>
  <si>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</si>
  <si>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</si>
  <si>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</si>
  <si>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</si>
  <si>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</si>
  <si>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</si>
  <si>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</si>
  <si>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</si>
  <si>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</si>
  <si>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</si>
  <si>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</si>
  <si>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</si>
  <si>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</si>
  <si>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</si>
  <si>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</si>
  <si>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</si>
  <si>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</si>
  <si>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</si>
  <si>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</si>
  <si>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</si>
  <si>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</si>
  <si>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</si>
  <si>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</si>
  <si>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</si>
  <si>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</si>
  <si>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</si>
  <si>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</si>
  <si>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</si>
  <si>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</si>
  <si>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</si>
  <si>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</si>
  <si>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</si>
  <si>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</si>
  <si>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</si>
  <si>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</si>
  <si>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</si>
  <si>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</si>
  <si>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</si>
  <si>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</si>
  <si>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</si>
  <si>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</si>
  <si>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</si>
  <si>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</si>
  <si>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</si>
  <si>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</si>
  <si>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</si>
  <si>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</si>
  <si>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</si>
  <si>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</si>
  <si>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</si>
  <si>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</si>
  <si>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</si>
  <si>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</si>
  <si>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</si>
  <si>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</si>
  <si>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</si>
  <si>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</si>
  <si>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</si>
  <si>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</si>
  <si>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</si>
  <si>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</si>
  <si>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</si>
  <si>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</si>
  <si>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</si>
  <si>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</si>
  <si>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</si>
  <si>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</si>
  <si>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</si>
  <si>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</si>
  <si>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</si>
  <si>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</si>
  <si>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</si>
  <si>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</si>
  <si>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</si>
  <si>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</si>
  <si>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</si>
  <si>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</si>
  <si>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</si>
  <si>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</si>
  <si>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</si>
  <si>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</si>
  <si>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</si>
  <si>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</si>
  <si>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</si>
  <si>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</si>
  <si>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</si>
  <si>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</si>
  <si>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</si>
  <si>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</si>
  <si>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</si>
  <si>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</si>
  <si>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</si>
  <si>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</si>
  <si>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</si>
  <si>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</si>
  <si>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</si>
  <si>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</si>
  <si>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</si>
  <si>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</si>
  <si>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</si>
  <si>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</si>
  <si>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</si>
  <si>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</si>
  <si>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</si>
  <si>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</si>
  <si>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</si>
  <si>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</si>
  <si>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</si>
  <si>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</si>
  <si>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</si>
  <si>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</si>
  <si>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</si>
  <si>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</si>
  <si>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</si>
  <si>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</si>
  <si>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</si>
  <si>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</si>
  <si>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</si>
  <si>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</si>
  <si>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</si>
  <si>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</si>
  <si>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</si>
  <si>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</si>
  <si>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</si>
  <si>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</si>
  <si>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</si>
  <si>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</si>
  <si>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</si>
  <si>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</si>
  <si>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</si>
  <si>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</si>
  <si>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</si>
  <si>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</si>
  <si>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</si>
  <si>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</si>
  <si>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</si>
  <si>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</si>
  <si>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</si>
  <si>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</si>
  <si>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</si>
  <si>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</si>
  <si>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</si>
  <si>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</si>
  <si>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</si>
  <si>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</si>
  <si>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</si>
  <si>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</si>
  <si>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</si>
  <si>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</si>
  <si>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</si>
  <si>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</si>
  <si>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</si>
  <si>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</si>
  <si>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</si>
  <si>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</si>
  <si>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</si>
  <si>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</si>
  <si>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</si>
  <si>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</si>
  <si>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</si>
  <si>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</si>
  <si>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</si>
  <si>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</si>
  <si>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</si>
  <si>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</si>
  <si>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</si>
  <si>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</si>
  <si>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</si>
  <si>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</si>
  <si>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</si>
  <si>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</si>
  <si>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</si>
  <si>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</si>
  <si>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</si>
  <si>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</si>
  <si>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</si>
  <si>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</si>
  <si>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</si>
  <si>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</si>
  <si>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</si>
  <si>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</si>
  <si>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</si>
  <si>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</si>
  <si>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</si>
  <si>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</si>
  <si>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</si>
  <si>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</si>
  <si>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</si>
  <si>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</si>
  <si>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</si>
  <si>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</si>
  <si>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</si>
  <si>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</si>
  <si>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</si>
  <si>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</si>
  <si>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</si>
  <si>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</si>
  <si>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</si>
  <si>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</si>
  <si>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</si>
  <si>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</si>
  <si>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</si>
  <si>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</si>
  <si>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</si>
  <si>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</si>
  <si>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</si>
  <si>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</si>
  <si>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</si>
  <si>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</si>
  <si>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</si>
  <si>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</si>
  <si>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</si>
  <si>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</si>
  <si>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</si>
  <si>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</si>
  <si>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</si>
  <si>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</si>
  <si>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</si>
  <si>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</si>
  <si>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</si>
  <si>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</si>
  <si>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</si>
  <si>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</si>
  <si>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</si>
  <si>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</si>
  <si>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</si>
  <si>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</si>
  <si>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</si>
  <si>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</si>
  <si>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</si>
  <si>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</si>
  <si>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</si>
  <si>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</si>
  <si>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</si>
  <si>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</si>
  <si>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</si>
  <si>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</si>
  <si>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</si>
  <si>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</si>
  <si>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</si>
  <si>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</si>
  <si>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</si>
  <si>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</si>
  <si>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</si>
  <si>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</si>
  <si>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</si>
  <si>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</si>
  <si>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</si>
  <si>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</si>
  <si>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</si>
  <si>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</si>
  <si>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</si>
  <si>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</si>
  <si>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</si>
  <si>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</si>
  <si>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</si>
  <si>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</si>
  <si>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</si>
  <si>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</si>
  <si>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</si>
  <si>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</si>
  <si>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</si>
  <si>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</si>
  <si>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</si>
  <si>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</si>
  <si>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</si>
  <si>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</si>
  <si>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</si>
  <si>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</si>
  <si>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</si>
  <si>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</si>
  <si>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</si>
  <si>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</si>
  <si>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</si>
  <si>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</si>
  <si>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</si>
  <si>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</si>
  <si>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</si>
  <si>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</si>
  <si>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</si>
  <si>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</si>
  <si>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</si>
  <si>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</si>
  <si>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</si>
  <si>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</si>
  <si>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</si>
  <si>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</si>
  <si>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</si>
  <si>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</si>
  <si>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</si>
  <si>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</si>
  <si>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</si>
  <si>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</si>
  <si>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</si>
  <si>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</si>
  <si>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</si>
  <si>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</si>
  <si>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</si>
  <si>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</si>
  <si>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</si>
  <si>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</si>
  <si>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</si>
  <si>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</si>
  <si>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</si>
  <si>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</si>
  <si>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</si>
  <si>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</si>
  <si>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</si>
  <si>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</si>
  <si>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</si>
  <si>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</si>
  <si>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</si>
  <si>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</si>
  <si>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</si>
  <si>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</si>
  <si>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</si>
  <si>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</si>
  <si>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</si>
  <si>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</si>
  <si>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</si>
  <si>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</si>
  <si>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</si>
  <si>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</si>
  <si>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</si>
  <si>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</si>
  <si>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</si>
  <si>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</si>
  <si>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</si>
  <si>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</si>
  <si>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</si>
  <si>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</si>
  <si>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</si>
  <si>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</si>
  <si>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</si>
  <si>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</si>
  <si>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</si>
  <si>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</si>
  <si>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</si>
  <si>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</si>
  <si>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</si>
  <si>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</si>
  <si>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</si>
  <si>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</si>
  <si>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</si>
  <si>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</si>
  <si>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</si>
  <si>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</si>
  <si>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</si>
  <si>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</si>
  <si>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</si>
  <si>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</si>
  <si>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</si>
  <si>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</si>
  <si>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</si>
  <si>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</si>
  <si>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</si>
  <si>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</si>
  <si>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</si>
  <si>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</si>
  <si>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</si>
  <si>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</si>
  <si>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</si>
  <si>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</si>
  <si>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</si>
  <si>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</si>
  <si>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</si>
  <si>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</si>
  <si>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</si>
  <si>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</si>
  <si>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</si>
  <si>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</si>
  <si>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</si>
  <si>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</si>
  <si>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</si>
  <si>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</si>
  <si>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</si>
  <si>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</si>
  <si>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</si>
  <si>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</si>
  <si>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</si>
  <si>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</si>
  <si>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</si>
  <si>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</si>
  <si>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</si>
  <si>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</si>
  <si>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</si>
  <si>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</si>
  <si>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</si>
  <si>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</si>
  <si>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</si>
  <si>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</si>
  <si>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</si>
  <si>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</si>
  <si>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</si>
  <si>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</si>
  <si>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</si>
  <si>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</si>
  <si>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</si>
  <si>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</si>
  <si>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</si>
  <si>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</si>
  <si>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</si>
  <si>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</si>
  <si>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</si>
  <si>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</si>
  <si>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</si>
  <si>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</si>
  <si>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</si>
  <si>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</si>
  <si>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</si>
  <si>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</si>
  <si>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</si>
  <si>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</si>
  <si>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</si>
  <si>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</si>
  <si>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</si>
  <si>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</si>
  <si>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</si>
  <si>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</si>
  <si>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</si>
  <si>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</si>
  <si>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</si>
  <si>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</si>
  <si>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</si>
  <si>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</si>
  <si>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</si>
  <si>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</si>
  <si>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</si>
  <si>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</si>
  <si>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</si>
  <si>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</si>
  <si>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</si>
  <si>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</si>
  <si>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</si>
  <si>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</si>
  <si>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</si>
  <si>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</si>
  <si>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</si>
  <si>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</si>
  <si>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</si>
  <si>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</si>
  <si>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</si>
  <si>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</si>
  <si>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</si>
  <si>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</si>
  <si>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</si>
  <si>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</si>
  <si>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</si>
  <si>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</si>
  <si>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</si>
  <si>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</si>
  <si>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</si>
  <si>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</si>
  <si>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</si>
  <si>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</si>
  <si>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</si>
  <si>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</si>
  <si>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</si>
  <si>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</si>
  <si>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</si>
  <si>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</si>
  <si>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</si>
  <si>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</si>
  <si>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</si>
  <si>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</si>
  <si>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</si>
  <si>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</si>
  <si>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</si>
  <si>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</si>
  <si>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</si>
  <si>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</si>
  <si>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</si>
  <si>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</si>
  <si>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</si>
  <si>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</si>
  <si>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</si>
  <si>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</si>
  <si>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</si>
  <si>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</si>
  <si>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</si>
  <si>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</si>
  <si>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</si>
  <si>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</si>
  <si>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</si>
  <si>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</si>
  <si>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</si>
  <si>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</si>
  <si>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</si>
  <si>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</si>
  <si>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</si>
  <si>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</si>
  <si>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</si>
  <si>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</si>
  <si>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</si>
  <si>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</si>
  <si>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</si>
  <si>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</si>
  <si>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</si>
  <si>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</si>
  <si>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</si>
  <si>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</si>
  <si>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</si>
  <si>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</si>
  <si>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</si>
  <si>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</si>
  <si>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</si>
  <si>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</si>
  <si>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</si>
  <si>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</si>
  <si>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</si>
  <si>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</si>
  <si>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</si>
  <si>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</si>
  <si>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</si>
  <si>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</si>
  <si>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</si>
  <si>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</si>
  <si>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</si>
  <si>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</si>
  <si>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</si>
  <si>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</si>
  <si>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</si>
  <si>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</si>
  <si>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</si>
  <si>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</si>
  <si>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</si>
  <si>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</si>
  <si>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</si>
  <si>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</si>
  <si>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</si>
  <si>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</si>
  <si>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</si>
  <si>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</si>
  <si>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</si>
  <si>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</si>
  <si>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</si>
  <si>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</si>
  <si>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</si>
  <si>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</si>
  <si>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</si>
  <si>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</si>
  <si>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</si>
  <si>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</si>
  <si>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</si>
  <si>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</si>
  <si>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</si>
  <si>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</si>
  <si>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</si>
  <si>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</si>
  <si>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</si>
  <si>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</si>
  <si>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</si>
  <si>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</si>
  <si>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</si>
  <si>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</si>
  <si>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</si>
  <si>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</si>
  <si>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</si>
  <si>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</si>
  <si>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</si>
  <si>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</si>
  <si>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</si>
  <si>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</si>
  <si>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</si>
  <si>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</si>
  <si>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</si>
  <si>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</si>
  <si>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</si>
  <si>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</si>
  <si>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</si>
  <si>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</si>
  <si>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</si>
  <si>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</si>
  <si>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</si>
  <si>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</si>
  <si>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</si>
  <si>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</si>
  <si>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</si>
  <si>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</si>
  <si>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</si>
  <si>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</si>
  <si>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</si>
  <si>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</si>
  <si>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</si>
  <si>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</si>
  <si>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</si>
  <si>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</si>
  <si>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</si>
  <si>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</si>
  <si>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</si>
  <si>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</si>
  <si>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</si>
  <si>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</si>
  <si>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</si>
  <si>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</si>
  <si>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</si>
  <si>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</si>
  <si>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</si>
  <si>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</si>
  <si>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</si>
  <si>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</si>
  <si>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</si>
  <si>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</si>
  <si>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</si>
  <si>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</si>
  <si>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</si>
  <si>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</si>
  <si>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</si>
  <si>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</si>
  <si>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</si>
  <si>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</si>
  <si>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</si>
  <si>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</si>
  <si>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</si>
  <si>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</si>
  <si>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</si>
  <si>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</si>
  <si>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</si>
  <si>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</si>
  <si>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</si>
  <si>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</si>
  <si>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</si>
  <si>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</si>
  <si>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</si>
  <si>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</si>
  <si>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</si>
  <si>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</si>
  <si>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</si>
  <si>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</si>
  <si>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</si>
  <si>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</si>
  <si>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</si>
  <si>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</si>
  <si>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</si>
  <si>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</si>
  <si>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</si>
  <si>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</si>
  <si>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</si>
  <si>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</si>
  <si>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</si>
  <si>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</si>
  <si>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</si>
  <si>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</si>
  <si>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</si>
  <si>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</si>
  <si>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</si>
  <si>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</si>
  <si>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</si>
  <si>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</si>
  <si>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</si>
  <si>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</si>
  <si>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</si>
  <si>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</si>
  <si>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</si>
  <si>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</si>
  <si>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</si>
  <si>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</si>
  <si>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</si>
  <si>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</si>
  <si>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</si>
  <si>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</si>
  <si>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</si>
  <si>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</si>
  <si>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</si>
  <si>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</si>
  <si>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</si>
  <si>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</si>
  <si>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</si>
  <si>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</si>
  <si>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</si>
  <si>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</si>
  <si>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</si>
  <si>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</si>
  <si>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</si>
  <si>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</si>
  <si>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</si>
  <si>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</si>
  <si>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</si>
  <si>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</si>
  <si>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</si>
  <si>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</si>
  <si>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</si>
  <si>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</si>
  <si>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</si>
  <si>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</si>
  <si>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</si>
  <si>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</si>
  <si>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</si>
  <si>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</si>
  <si>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</si>
  <si>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</si>
  <si>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</si>
  <si>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</si>
  <si>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</si>
  <si>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</si>
  <si>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</si>
  <si>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</si>
  <si>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</si>
  <si>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</si>
  <si>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</si>
  <si>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</si>
  <si>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</si>
  <si>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</si>
  <si>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</si>
  <si>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</si>
  <si>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</si>
  <si>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</si>
  <si>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</si>
  <si>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</si>
  <si>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</si>
  <si>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</si>
  <si>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</si>
  <si>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</si>
  <si>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</si>
  <si>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</si>
  <si>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</si>
  <si>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</si>
  <si>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</si>
  <si>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</si>
  <si>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</si>
  <si>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</si>
  <si>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</si>
  <si>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</si>
  <si>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</si>
  <si>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</si>
  <si>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</si>
  <si>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</si>
  <si>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</si>
  <si>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</si>
  <si>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</si>
  <si>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</si>
  <si>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</si>
  <si>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</si>
  <si>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</si>
  <si>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</si>
  <si>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</si>
  <si>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</si>
  <si>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</si>
  <si>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</si>
  <si>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</si>
  <si>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</si>
  <si>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</si>
  <si>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</si>
  <si>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</si>
  <si>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</si>
  <si>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</si>
  <si>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</si>
  <si>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</si>
  <si>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</si>
  <si>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</si>
  <si>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</si>
  <si>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</si>
  <si>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</si>
  <si>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</si>
  <si>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</si>
  <si>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</si>
  <si>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</si>
  <si>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</si>
  <si>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</si>
  <si>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</si>
  <si>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</si>
  <si>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</si>
  <si>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</si>
  <si>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</si>
  <si>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</si>
  <si>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</si>
  <si>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</si>
  <si>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</si>
  <si>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</si>
  <si>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</si>
  <si>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</si>
  <si>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</si>
  <si>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</si>
  <si>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</si>
  <si>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</si>
  <si>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</si>
  <si>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</si>
  <si>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</si>
  <si>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</si>
  <si>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</si>
  <si>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</si>
  <si>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</si>
  <si>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</si>
  <si>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</si>
  <si>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</si>
  <si>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</si>
  <si>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</si>
  <si>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</si>
  <si>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</si>
  <si>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</si>
  <si>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</si>
  <si>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</si>
  <si>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</si>
  <si>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</si>
  <si>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</si>
  <si>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</si>
  <si>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</si>
  <si>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</si>
  <si>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</si>
  <si>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</si>
  <si>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</si>
  <si>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</si>
  <si>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</si>
  <si>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</si>
  <si>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</si>
  <si>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</si>
  <si>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</si>
  <si>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</si>
  <si>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</si>
  <si>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</si>
  <si>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</si>
  <si>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</si>
  <si>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</si>
  <si>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</si>
  <si>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</si>
  <si>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</si>
  <si>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</si>
  <si>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</si>
  <si>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</si>
  <si>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</si>
  <si>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</si>
  <si>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</si>
  <si>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</si>
  <si>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</si>
  <si>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</si>
  <si>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</si>
  <si>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</si>
  <si>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</si>
  <si>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</si>
  <si>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</si>
  <si>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</si>
  <si>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</si>
  <si>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</si>
  <si>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</si>
  <si>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</si>
  <si>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</si>
  <si>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</si>
  <si>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</si>
  <si>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</si>
  <si>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</si>
  <si>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</si>
  <si>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</si>
  <si>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</si>
  <si>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</si>
  <si>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</si>
  <si>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</si>
  <si>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</si>
  <si>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</si>
  <si>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</si>
  <si>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</si>
  <si>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</si>
  <si>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</si>
  <si>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</si>
  <si>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</si>
  <si>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</si>
  <si>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</si>
  <si>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</si>
  <si>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</si>
  <si>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</si>
  <si>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</si>
  <si>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</si>
  <si>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</si>
  <si>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</si>
  <si>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</si>
  <si>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</si>
  <si>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</si>
  <si>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</si>
  <si>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</si>
  <si>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</si>
  <si>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</si>
  <si>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</si>
  <si>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</si>
  <si>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</si>
  <si>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</si>
  <si>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</si>
  <si>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</si>
  <si>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</si>
  <si>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</si>
  <si>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</si>
  <si>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</si>
  <si>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</si>
  <si>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</si>
  <si>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</si>
  <si>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</si>
  <si>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</si>
  <si>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</si>
  <si>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</si>
  <si>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</si>
  <si>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</si>
  <si>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</si>
  <si>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</si>
  <si>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</si>
  <si>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</si>
  <si>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</si>
  <si>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</si>
  <si>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</si>
  <si>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</si>
  <si>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</si>
  <si>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</si>
  <si>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</si>
  <si>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</si>
  <si>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</si>
  <si>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</si>
  <si>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</si>
  <si>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</si>
  <si>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</si>
  <si>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</si>
  <si>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</si>
  <si>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</si>
  <si>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</si>
  <si>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</si>
  <si>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</si>
  <si>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</si>
  <si>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</si>
  <si>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</si>
  <si>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</si>
  <si>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</si>
  <si>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</si>
  <si>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</si>
  <si>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</si>
  <si>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</si>
  <si>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</si>
  <si>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</si>
  <si>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</si>
  <si>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</si>
  <si>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</si>
  <si>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</si>
  <si>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</si>
  <si>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</si>
  <si>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</si>
  <si>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</si>
  <si>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</si>
  <si>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</si>
  <si>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</si>
  <si>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</si>
  <si>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</si>
  <si>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</si>
  <si>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</si>
  <si>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</si>
  <si>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</si>
  <si>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</si>
  <si>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</si>
  <si>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</si>
  <si>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</si>
  <si>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</si>
  <si>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</si>
  <si>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</si>
  <si>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</si>
  <si>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</si>
  <si>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</si>
  <si>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</si>
  <si>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</si>
  <si>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</si>
  <si>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</si>
  <si>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</si>
  <si>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</si>
  <si>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</si>
  <si>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</si>
  <si>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</si>
  <si>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</si>
  <si>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</si>
  <si>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</si>
  <si>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</si>
  <si>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</si>
  <si>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</si>
  <si>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</si>
  <si>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</si>
  <si>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</si>
  <si>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</si>
  <si>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</si>
  <si>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</si>
  <si>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</si>
  <si>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</si>
  <si>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</si>
  <si>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</si>
  <si>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</si>
  <si>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</si>
  <si>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</si>
  <si>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</si>
  <si>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</si>
  <si>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</si>
  <si>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</si>
  <si>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</si>
  <si>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</si>
  <si>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</si>
  <si>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</si>
  <si>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</si>
  <si>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</si>
  <si>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</si>
  <si>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</si>
  <si>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</si>
  <si>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</si>
  <si>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</si>
  <si>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</si>
  <si>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</si>
  <si>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</si>
  <si>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</si>
  <si>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</si>
  <si>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</si>
  <si>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</si>
  <si>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</si>
  <si>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</si>
  <si>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</si>
  <si>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</si>
  <si>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</si>
  <si>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</si>
  <si>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</si>
  <si>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</si>
  <si>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</si>
  <si>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</si>
  <si>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</si>
  <si>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</si>
  <si>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</si>
  <si>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</si>
  <si>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</si>
  <si>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</si>
  <si>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</si>
  <si>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</si>
  <si>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</si>
  <si>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</si>
  <si>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</si>
  <si>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</si>
  <si>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</si>
  <si>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</si>
  <si>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</si>
  <si>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</si>
  <si>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</si>
  <si>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</si>
  <si>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</si>
  <si>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</si>
  <si>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</si>
  <si>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</si>
  <si>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</si>
  <si>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</si>
  <si>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</si>
  <si>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</si>
  <si>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</si>
  <si>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</si>
  <si>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</si>
  <si>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</si>
  <si>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</si>
  <si>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</si>
  <si>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</si>
  <si>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</si>
  <si>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</si>
  <si>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</si>
  <si>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</si>
  <si>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</si>
  <si>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</si>
  <si>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</si>
  <si>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</si>
  <si>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</si>
  <si>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</si>
  <si>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</si>
  <si>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</si>
  <si>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</si>
  <si>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</si>
  <si>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</si>
  <si>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</si>
  <si>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</si>
  <si>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</si>
  <si>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</si>
  <si>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</si>
  <si>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</si>
  <si>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</si>
  <si>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</si>
  <si>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</si>
  <si>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</si>
  <si>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</si>
  <si>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</si>
  <si>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</si>
  <si>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</si>
  <si>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</si>
  <si>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</si>
  <si>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</si>
  <si>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</si>
  <si>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</si>
  <si>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</si>
  <si>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</si>
  <si>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</si>
  <si>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</si>
  <si>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</si>
  <si>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</si>
  <si>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</si>
  <si>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</si>
  <si>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</si>
  <si>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</si>
  <si>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</si>
  <si>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</si>
  <si>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</si>
  <si>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</si>
  <si>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</si>
  <si>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</si>
  <si>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</si>
  <si>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</si>
  <si>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</si>
  <si>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</si>
  <si>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</si>
  <si>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</si>
  <si>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</si>
  <si>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</si>
  <si>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</si>
  <si>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</si>
  <si>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</si>
  <si>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</si>
  <si>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</si>
  <si>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</si>
  <si>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</si>
  <si>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</si>
  <si>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</si>
  <si>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</si>
  <si>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</si>
  <si>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</si>
  <si>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</si>
  <si>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</si>
  <si>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</si>
  <si>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</si>
  <si>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</si>
  <si>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</si>
  <si>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</si>
  <si>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</si>
  <si>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</si>
  <si>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</si>
  <si>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</si>
  <si>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</si>
  <si>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</si>
  <si>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</si>
  <si>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</si>
  <si>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</si>
  <si>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</si>
  <si>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</si>
  <si>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</si>
  <si>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</si>
  <si>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</si>
  <si>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</si>
  <si>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</si>
  <si>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</si>
  <si>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</si>
  <si>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</si>
  <si>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</si>
  <si>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</si>
  <si>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</si>
  <si>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</si>
  <si>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</si>
  <si>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</si>
  <si>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</si>
  <si>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</si>
  <si>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</si>
  <si>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</si>
  <si>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</si>
  <si>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</si>
  <si>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</si>
  <si>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</si>
  <si>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</si>
  <si>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</si>
  <si>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</si>
  <si>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</si>
  <si>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</si>
  <si>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</si>
  <si>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</si>
  <si>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</si>
  <si>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</si>
  <si>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</si>
  <si>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</si>
  <si>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</si>
  <si>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</si>
  <si>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</si>
  <si>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</si>
  <si>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</si>
  <si>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</si>
  <si>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</si>
  <si>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</si>
  <si>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</si>
  <si>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</si>
  <si>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</si>
  <si>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</si>
  <si>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</si>
  <si>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</si>
  <si>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</si>
  <si>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</si>
  <si>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</si>
  <si>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</si>
  <si>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</si>
  <si>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</si>
  <si>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</si>
  <si>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</si>
  <si>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</si>
  <si>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</si>
  <si>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</si>
  <si>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</si>
  <si>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</si>
  <si>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</si>
  <si>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</si>
  <si>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</si>
  <si>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</si>
  <si>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</si>
  <si>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</si>
  <si>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</si>
  <si>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</si>
  <si>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</si>
  <si>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</si>
  <si>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</si>
  <si>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</si>
  <si>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</si>
  <si>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</si>
  <si>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</si>
  <si>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</si>
  <si>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</si>
  <si>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</si>
  <si>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</si>
  <si>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</si>
  <si>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</si>
  <si>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</si>
  <si>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</si>
  <si>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</si>
  <si>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</si>
  <si>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</si>
  <si>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</si>
  <si>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</si>
  <si>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</si>
  <si>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</si>
  <si>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</si>
  <si>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</si>
  <si>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</si>
  <si>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</si>
  <si>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</si>
  <si>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</si>
  <si>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</si>
  <si>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</si>
  <si>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</si>
  <si>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</si>
  <si>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</si>
  <si>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</si>
  <si>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</si>
  <si>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</si>
  <si>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</si>
  <si>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</si>
  <si>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</si>
  <si>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</si>
  <si>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</si>
  <si>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</si>
  <si>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</si>
  <si>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</si>
  <si>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</si>
  <si>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</si>
  <si>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</si>
  <si>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</si>
  <si>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</si>
  <si>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</si>
  <si>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</si>
  <si>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</si>
  <si>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</si>
  <si>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</si>
  <si>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</si>
  <si>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</si>
  <si>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</si>
  <si>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</si>
  <si>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</si>
  <si>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</si>
  <si>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</si>
  <si>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</si>
  <si>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</si>
  <si>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</si>
  <si>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</si>
  <si>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</si>
  <si>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</si>
  <si>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</si>
  <si>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</si>
  <si>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</si>
  <si>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</si>
  <si>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</si>
  <si>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</si>
  <si>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</si>
  <si>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</si>
  <si>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</si>
  <si>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</si>
  <si>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</si>
  <si>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</si>
  <si>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</si>
  <si>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</si>
  <si>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</si>
  <si>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</si>
  <si>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</si>
  <si>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</si>
  <si>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</si>
  <si>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</si>
  <si>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</si>
  <si>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</si>
  <si>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</si>
  <si>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</si>
  <si>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</si>
  <si>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</si>
  <si>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</si>
  <si>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</si>
  <si>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</si>
  <si>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</si>
  <si>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</si>
  <si>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</si>
  <si>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</si>
  <si>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</si>
  <si>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</si>
  <si>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</si>
  <si>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</si>
  <si>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</si>
  <si>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</si>
  <si>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</si>
  <si>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</si>
  <si>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</si>
  <si>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</si>
  <si>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</si>
  <si>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</si>
  <si>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</si>
  <si>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</si>
  <si>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</si>
  <si>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</si>
  <si>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</si>
  <si>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</si>
  <si>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</si>
  <si>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</si>
  <si>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</si>
  <si>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</si>
  <si>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</si>
  <si>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</si>
  <si>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</si>
  <si>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</si>
  <si>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</si>
  <si>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</si>
  <si>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</si>
  <si>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</si>
  <si>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</si>
  <si>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</si>
  <si>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</si>
  <si>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</si>
  <si>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</si>
  <si>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</si>
  <si>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</si>
  <si>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</si>
  <si>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</si>
  <si>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</si>
  <si>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</si>
  <si>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</si>
  <si>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</si>
  <si>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</si>
  <si>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</si>
  <si>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</si>
  <si>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</si>
  <si>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</si>
  <si>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</si>
  <si>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</si>
  <si>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</si>
  <si>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</si>
  <si>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</si>
  <si>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</si>
  <si>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</si>
  <si>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</si>
  <si>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</si>
  <si>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</si>
  <si>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</si>
  <si>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</si>
  <si>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</si>
  <si>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</si>
  <si>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</si>
  <si>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</si>
  <si>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</si>
  <si>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</si>
  <si>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</si>
  <si>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</si>
  <si>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</si>
  <si>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</si>
  <si>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</si>
  <si>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</si>
  <si>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</si>
  <si>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</si>
  <si>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</si>
  <si>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</si>
  <si>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</si>
  <si>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</si>
  <si>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</si>
  <si>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</si>
  <si>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</si>
  <si>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</si>
  <si>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</si>
  <si>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</si>
  <si>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</si>
  <si>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</si>
  <si>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</si>
  <si>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</si>
  <si>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</si>
  <si>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</si>
  <si>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</si>
  <si>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</si>
  <si>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</si>
  <si>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</si>
  <si>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</si>
  <si>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</si>
  <si>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</si>
  <si>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</si>
  <si>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</si>
  <si>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</si>
  <si>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</si>
  <si>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</si>
  <si>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</si>
  <si>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</si>
  <si>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</si>
  <si>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</si>
  <si>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</si>
  <si>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</si>
  <si>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</si>
  <si>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</si>
  <si>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</si>
  <si>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</si>
  <si>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</si>
  <si>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</si>
  <si>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</si>
  <si>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</si>
  <si>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</si>
  <si>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</si>
  <si>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</si>
  <si>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</si>
  <si>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</si>
  <si>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</si>
  <si>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</si>
  <si>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</si>
  <si>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</si>
  <si>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</si>
  <si>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</si>
  <si>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</si>
  <si>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</si>
  <si>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</si>
  <si>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</si>
  <si>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</si>
  <si>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</si>
  <si>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</si>
  <si>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</si>
  <si>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</si>
  <si>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</si>
  <si>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</si>
  <si>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</si>
  <si>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</si>
  <si>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</si>
  <si>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</si>
  <si>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</si>
  <si>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</si>
  <si>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</si>
  <si>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</si>
  <si>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</si>
  <si>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</si>
  <si>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</si>
  <si>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</si>
  <si>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</si>
  <si>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</si>
  <si>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</si>
  <si>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</si>
  <si>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</si>
  <si>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</si>
  <si>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</si>
  <si>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</si>
  <si>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</si>
  <si>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</si>
  <si>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</si>
  <si>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</si>
  <si>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</si>
  <si>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</si>
  <si>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</si>
  <si>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</si>
  <si>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</si>
  <si>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</si>
  <si>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</si>
  <si>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</si>
  <si>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</si>
  <si>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</si>
  <si>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</si>
  <si>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</si>
  <si>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</si>
  <si>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</si>
  <si>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</si>
  <si>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</si>
  <si>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</si>
  <si>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</si>
  <si>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</si>
  <si>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</si>
  <si>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</si>
  <si>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</si>
  <si>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</si>
  <si>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</si>
  <si>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</si>
  <si>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</si>
  <si>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</si>
  <si>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</si>
  <si>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</si>
  <si>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</si>
  <si>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</si>
  <si>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</si>
  <si>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</si>
  <si>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</si>
  <si>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</si>
  <si>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</si>
  <si>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</si>
  <si>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</si>
  <si>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</si>
  <si>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</si>
  <si>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</si>
  <si>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</si>
  <si>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</si>
  <si>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</si>
  <si>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</si>
  <si>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</si>
  <si>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</si>
  <si>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</si>
  <si>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</si>
  <si>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</si>
  <si>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</si>
  <si>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</si>
  <si>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</si>
  <si>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</si>
  <si>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</si>
  <si>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</si>
  <si>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</si>
  <si>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</si>
  <si>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</si>
  <si>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</si>
  <si>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</si>
  <si>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</si>
  <si>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</si>
  <si>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</si>
  <si>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</si>
  <si>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</si>
  <si>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</si>
  <si>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</si>
  <si>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</si>
  <si>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</si>
  <si>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</si>
  <si>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</si>
  <si>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</si>
  <si>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</si>
  <si>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</si>
  <si>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</si>
  <si>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</si>
  <si>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</si>
  <si>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</si>
  <si>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</si>
  <si>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</si>
  <si>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</si>
  <si>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</si>
  <si>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</si>
  <si>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</si>
  <si>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</si>
  <si>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</si>
  <si>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</si>
  <si>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</si>
  <si>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</si>
  <si>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</si>
  <si>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</si>
  <si>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</si>
  <si>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</si>
  <si>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</si>
  <si>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</si>
  <si>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</si>
  <si>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</si>
  <si>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</si>
  <si>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</si>
  <si>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</si>
  <si>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</si>
  <si>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</si>
  <si>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</si>
  <si>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</si>
  <si>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</si>
  <si>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</si>
  <si>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</si>
  <si>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</si>
  <si>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</si>
  <si>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</si>
  <si>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</si>
  <si>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</si>
  <si>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</si>
  <si>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</si>
  <si>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</si>
  <si>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</si>
  <si>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</si>
  <si>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</si>
  <si>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</si>
  <si>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</si>
  <si>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</si>
  <si>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</si>
  <si>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</si>
  <si>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</si>
  <si>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</si>
  <si>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</si>
  <si>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</si>
  <si>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</si>
  <si>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</si>
  <si>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</si>
  <si>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</si>
  <si>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</si>
  <si>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</si>
  <si>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</si>
  <si>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</si>
  <si>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</si>
  <si>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</si>
  <si>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</si>
  <si>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</si>
  <si>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</si>
  <si>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</si>
  <si>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</si>
  <si>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</si>
  <si>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</si>
  <si>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</si>
  <si>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</si>
  <si>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</si>
  <si>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</si>
  <si>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</si>
  <si>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</si>
  <si>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</si>
  <si>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</si>
  <si>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</si>
  <si>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</si>
  <si>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</si>
  <si>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</si>
  <si>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</si>
  <si>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</si>
  <si>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</si>
  <si>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</si>
  <si>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</si>
  <si>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</si>
  <si>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</si>
  <si>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</si>
  <si>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</si>
  <si>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</si>
  <si>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</si>
  <si>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</si>
  <si>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</si>
  <si>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</si>
  <si>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</si>
  <si>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</si>
  <si>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</si>
  <si>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</si>
  <si>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</si>
  <si>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</si>
  <si>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</si>
  <si>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</si>
  <si>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</si>
  <si>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</si>
  <si>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</si>
  <si>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</si>
  <si>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</si>
  <si>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</si>
  <si>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</si>
  <si>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</si>
  <si>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</si>
  <si>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</si>
  <si>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</si>
  <si>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</si>
  <si>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</si>
  <si>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</si>
  <si>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</si>
  <si>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</si>
  <si>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</si>
  <si>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</si>
  <si>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</si>
  <si>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</si>
  <si>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</si>
  <si>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</si>
  <si>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</si>
  <si>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</si>
  <si>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</si>
  <si>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</si>
  <si>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</si>
  <si>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</si>
  <si>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</si>
  <si>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</si>
  <si>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</si>
  <si>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</si>
  <si>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</si>
  <si>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</si>
  <si>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</si>
  <si>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</si>
  <si>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</si>
  <si>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</si>
  <si>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</si>
  <si>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</si>
  <si>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</si>
  <si>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</si>
  <si>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</si>
  <si>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</si>
  <si>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</si>
  <si>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</si>
  <si>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</si>
  <si>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</si>
  <si>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</si>
  <si>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</si>
  <si>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</si>
  <si>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</si>
  <si>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</si>
  <si>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</si>
  <si>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</si>
  <si>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</si>
  <si>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</si>
  <si>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</si>
  <si>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</si>
  <si>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</si>
  <si>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</si>
  <si>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</si>
  <si>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</si>
  <si>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</si>
  <si>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</si>
  <si>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</si>
  <si>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</si>
  <si>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</si>
  <si>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</si>
  <si>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</si>
  <si>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</si>
  <si>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</si>
  <si>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</si>
  <si>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</si>
  <si>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</si>
  <si>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</si>
  <si>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</si>
  <si>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</si>
  <si>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</si>
  <si>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</si>
  <si>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</si>
  <si>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</si>
  <si>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</si>
  <si>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</si>
  <si>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</si>
  <si>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</si>
  <si>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</si>
  <si>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</si>
  <si>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</si>
  <si>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</si>
  <si>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</si>
  <si>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</si>
  <si>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</si>
  <si>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</si>
  <si>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</si>
  <si>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</si>
  <si>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</si>
  <si>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</si>
  <si>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</si>
  <si>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</si>
  <si>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</si>
  <si>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</si>
  <si>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</si>
  <si>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</si>
  <si>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</si>
  <si>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</si>
  <si>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</si>
  <si>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</si>
  <si>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</si>
  <si>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</si>
  <si>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</si>
  <si>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</si>
  <si>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</si>
  <si>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</si>
  <si>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</si>
  <si>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</si>
  <si>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</si>
  <si>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</si>
  <si>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</si>
  <si>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</si>
  <si>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</si>
  <si>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</si>
  <si>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</si>
  <si>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</si>
  <si>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</si>
  <si>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</si>
  <si>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</si>
  <si>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</si>
  <si>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</si>
  <si>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</si>
  <si>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</si>
  <si>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</si>
  <si>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</si>
  <si>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</si>
  <si>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</si>
  <si>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</si>
  <si>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</si>
  <si>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</si>
  <si>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</si>
  <si>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</si>
  <si>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</si>
  <si>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</si>
  <si>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</si>
  <si>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</si>
  <si>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</si>
  <si>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</si>
  <si>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</si>
  <si>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</si>
  <si>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</si>
  <si>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</si>
  <si>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</si>
  <si>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</si>
  <si>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</si>
  <si>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</si>
  <si>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</si>
  <si>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</si>
  <si>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</si>
  <si>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</si>
  <si>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</si>
  <si>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</si>
  <si>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</si>
  <si>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</si>
  <si>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</si>
  <si>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</si>
  <si>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</si>
  <si>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</si>
  <si>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</si>
  <si>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</si>
  <si>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</si>
  <si>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</si>
  <si>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</si>
  <si>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</si>
  <si>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</si>
  <si>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</si>
  <si>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</si>
  <si>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</si>
  <si>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</si>
  <si>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</si>
  <si>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</si>
  <si>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</si>
  <si>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</si>
  <si>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</si>
  <si>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</si>
  <si>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</si>
  <si>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</si>
  <si>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</si>
  <si>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</si>
  <si>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</si>
  <si>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</si>
  <si>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</si>
  <si>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</si>
  <si>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</si>
  <si>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</si>
  <si>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</si>
  <si>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</si>
  <si>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</si>
  <si>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</si>
  <si>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</si>
  <si>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</si>
  <si>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</si>
  <si>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</si>
  <si>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</si>
  <si>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</si>
  <si>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</si>
  <si>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</si>
  <si>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</si>
  <si>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</si>
  <si>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</si>
  <si>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</si>
  <si>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</si>
  <si>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</si>
  <si>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</si>
  <si>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</si>
  <si>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</si>
  <si>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</si>
  <si>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</si>
  <si>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</si>
  <si>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</si>
  <si>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</si>
  <si>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</si>
  <si>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</si>
  <si>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</si>
  <si>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</si>
  <si>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</si>
  <si>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</si>
  <si>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</si>
  <si>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</si>
  <si>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</si>
  <si>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</si>
  <si>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</si>
  <si>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</si>
  <si>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</si>
  <si>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</si>
  <si>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</si>
  <si>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</si>
  <si>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</si>
  <si>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</si>
  <si>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</si>
  <si>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</si>
  <si>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</si>
  <si>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</si>
  <si>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</si>
  <si>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</si>
  <si>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</si>
  <si>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</si>
  <si>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</si>
  <si>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</si>
  <si>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</si>
  <si>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</si>
  <si>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</si>
  <si>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</si>
  <si>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</si>
  <si>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</si>
  <si>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</si>
  <si>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</si>
  <si>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</si>
  <si>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</si>
  <si>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</si>
  <si>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</si>
  <si>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</si>
  <si>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</si>
  <si>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</si>
  <si>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</si>
  <si>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</si>
  <si>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</si>
  <si>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</si>
  <si>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</si>
  <si>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</si>
  <si>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</si>
  <si>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</si>
  <si>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</si>
  <si>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</si>
  <si>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</si>
  <si>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</si>
  <si>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</si>
  <si>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</si>
  <si>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</si>
  <si>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</si>
  <si>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</si>
  <si>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</si>
  <si>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</si>
  <si>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</si>
  <si>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</si>
  <si>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</si>
  <si>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</si>
  <si>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</si>
  <si>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</si>
  <si>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</si>
  <si>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</si>
  <si>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</si>
  <si>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</si>
  <si>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</si>
  <si>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</si>
  <si>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</si>
  <si>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</si>
  <si>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</si>
  <si>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</si>
  <si>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</si>
  <si>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</si>
  <si>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</si>
  <si>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</si>
  <si>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</si>
  <si>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</si>
  <si>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</si>
  <si>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</si>
  <si>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</si>
  <si>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</si>
  <si>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</si>
  <si>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</si>
  <si>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</si>
  <si>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</si>
  <si>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</si>
  <si>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</si>
  <si>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</si>
  <si>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</si>
  <si>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</si>
  <si>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</si>
  <si>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</si>
  <si>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</si>
  <si>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</si>
  <si>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</si>
  <si>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</si>
  <si>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</si>
  <si>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</si>
  <si>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</si>
  <si>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</si>
  <si>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</si>
  <si>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</si>
  <si>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</si>
  <si>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</si>
  <si>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</si>
  <si>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</si>
  <si>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</si>
  <si>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</si>
  <si>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</si>
  <si>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</si>
  <si>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</si>
  <si>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</si>
  <si>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</si>
  <si>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</si>
  <si>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</si>
  <si>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</si>
  <si>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</si>
  <si>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</si>
  <si>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</si>
  <si>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</si>
  <si>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</si>
  <si>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</si>
  <si>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</si>
  <si>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</si>
  <si>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</si>
  <si>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</si>
  <si>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</si>
  <si>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</si>
  <si>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</si>
  <si>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</si>
  <si>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</si>
  <si>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</si>
  <si>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</si>
  <si>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</si>
  <si>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</si>
  <si>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</si>
  <si>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</si>
  <si>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</si>
  <si>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</si>
  <si>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</si>
  <si>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</si>
  <si>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</si>
  <si>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</si>
  <si>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</si>
  <si>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</si>
  <si>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</si>
  <si>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</si>
  <si>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</si>
  <si>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</si>
  <si>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</si>
  <si>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</si>
  <si>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</si>
  <si>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</si>
  <si>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</si>
  <si>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</si>
  <si>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</si>
  <si>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</si>
  <si>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</si>
  <si>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</si>
  <si>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</si>
  <si>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</si>
  <si>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</si>
  <si>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</si>
  <si>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</si>
  <si>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</si>
  <si>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</si>
  <si>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</si>
  <si>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</si>
  <si>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</si>
  <si>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</si>
  <si>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</si>
  <si>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</si>
  <si>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</si>
  <si>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</si>
  <si>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</si>
  <si>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</si>
  <si>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</si>
  <si>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</si>
  <si>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</si>
  <si>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</si>
  <si>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</si>
  <si>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</si>
  <si>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</si>
  <si>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</si>
  <si>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</si>
  <si>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</si>
  <si>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</si>
  <si>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</si>
  <si>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</si>
  <si>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</si>
  <si>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</si>
  <si>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</si>
  <si>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</si>
  <si>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</si>
  <si>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</si>
  <si>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</si>
  <si>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</si>
  <si>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</si>
  <si>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</si>
  <si>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</si>
  <si>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</si>
  <si>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</si>
  <si>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</si>
  <si>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</si>
  <si>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</si>
  <si>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</si>
  <si>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</si>
  <si>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</si>
  <si>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</si>
  <si>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</si>
  <si>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</si>
  <si>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</si>
  <si>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</si>
  <si>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</si>
  <si>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</si>
  <si>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</si>
  <si>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</si>
  <si>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</si>
  <si>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</si>
  <si>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</si>
  <si>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</si>
  <si>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</si>
  <si>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</si>
  <si>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</si>
  <si>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</si>
  <si>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</si>
  <si>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</si>
  <si>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</si>
  <si>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</si>
  <si>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</si>
  <si>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</si>
  <si>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</si>
  <si>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</si>
  <si>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</si>
  <si>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</si>
  <si>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</si>
  <si>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</si>
  <si>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</si>
  <si>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</si>
  <si>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</si>
  <si>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</si>
  <si>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</si>
  <si>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</si>
  <si>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</si>
  <si>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</si>
  <si>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</si>
  <si>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</si>
  <si>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</si>
  <si>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</si>
  <si>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</si>
  <si>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</si>
  <si>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</si>
  <si>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</si>
  <si>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</si>
  <si>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</si>
  <si>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</si>
  <si>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</si>
  <si>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</si>
  <si>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</si>
  <si>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</si>
  <si>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</si>
  <si>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</si>
  <si>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</si>
  <si>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</si>
  <si>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</si>
  <si>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</si>
  <si>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</si>
  <si>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</si>
  <si>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</si>
  <si>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</si>
  <si>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</si>
  <si>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</si>
  <si>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</si>
  <si>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</si>
  <si>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</si>
  <si>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</si>
  <si>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</si>
  <si>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</si>
  <si>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</si>
  <si>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</si>
  <si>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</si>
  <si>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</si>
  <si>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</si>
  <si>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</si>
  <si>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</si>
  <si>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</si>
  <si>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</si>
  <si>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</si>
  <si>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</si>
  <si>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</si>
  <si>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</si>
  <si>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</si>
  <si>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</si>
  <si>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</si>
  <si>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</si>
  <si>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</si>
  <si>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</si>
  <si>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</si>
  <si>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</si>
  <si>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</si>
  <si>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</si>
  <si>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</si>
  <si>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</si>
  <si>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</si>
  <si>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</si>
  <si>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</si>
  <si>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</si>
  <si>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</si>
  <si>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</si>
  <si>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</si>
  <si>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</si>
  <si>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</si>
  <si>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</si>
  <si>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</si>
  <si>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</si>
  <si>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</si>
  <si>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</si>
  <si>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</si>
  <si>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</si>
  <si>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</si>
  <si>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</si>
  <si>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</si>
  <si>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</si>
  <si>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</si>
  <si>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</si>
  <si>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</si>
  <si>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</si>
  <si>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</si>
  <si>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</si>
  <si>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</si>
  <si>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</si>
  <si>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</si>
  <si>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</si>
  <si>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</si>
  <si>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</si>
  <si>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</si>
  <si>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</si>
  <si>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</si>
  <si>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</si>
  <si>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</si>
  <si>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</si>
  <si>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</si>
  <si>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</si>
  <si>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</si>
  <si>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</si>
  <si>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</si>
  <si>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</si>
  <si>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</si>
  <si>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</si>
  <si>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</si>
  <si>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</si>
  <si>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</si>
  <si>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</si>
  <si>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</si>
  <si>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</si>
  <si>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</si>
  <si>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</si>
  <si>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</si>
  <si>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</si>
  <si>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</si>
  <si>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</si>
  <si>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</si>
  <si>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</si>
  <si>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</si>
  <si>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</si>
  <si>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</si>
  <si>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</si>
  <si>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</si>
  <si>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</si>
  <si>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</si>
  <si>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</si>
  <si>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</si>
  <si>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</si>
  <si>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</si>
  <si>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</si>
  <si>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</si>
  <si>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</si>
  <si>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</si>
  <si>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</si>
  <si>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</si>
  <si>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</si>
  <si>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</si>
  <si>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</si>
  <si>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</si>
  <si>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</si>
  <si>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</si>
  <si>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</si>
  <si>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</si>
  <si>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</si>
  <si>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</si>
  <si>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</si>
  <si>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</si>
  <si>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</si>
  <si>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</si>
  <si>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</si>
  <si>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</si>
  <si>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</si>
  <si>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</si>
  <si>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</si>
  <si>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</si>
  <si>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</si>
  <si>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</si>
  <si>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</si>
  <si>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</si>
  <si>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</si>
  <si>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</si>
  <si>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</si>
  <si>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</si>
  <si>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</si>
  <si>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</si>
  <si>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</si>
  <si>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</si>
  <si>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</si>
  <si>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</si>
  <si>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</si>
  <si>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</si>
  <si>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</si>
  <si>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</si>
  <si>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</si>
  <si>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</si>
  <si>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</si>
  <si>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</si>
  <si>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</si>
  <si>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</si>
  <si>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</si>
  <si>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</si>
  <si>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</si>
  <si>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</si>
  <si>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</si>
  <si>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</si>
  <si>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</si>
  <si>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</si>
  <si>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</si>
  <si>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</si>
  <si>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</si>
  <si>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</si>
  <si>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</si>
  <si>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</si>
  <si>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</si>
  <si>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</si>
  <si>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</si>
  <si>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</si>
  <si>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</si>
  <si>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</si>
  <si>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</si>
  <si>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</si>
  <si>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</si>
  <si>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</si>
  <si>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</si>
  <si>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</si>
  <si>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</si>
  <si>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</si>
  <si>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</si>
  <si>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</si>
  <si>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</si>
  <si>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</si>
  <si>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</si>
  <si>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</si>
  <si>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</si>
  <si>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</si>
  <si>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</si>
  <si>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</si>
  <si>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</si>
  <si>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</si>
  <si>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</si>
  <si>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</si>
  <si>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</si>
  <si>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</si>
  <si>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</si>
  <si>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</si>
  <si>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</si>
  <si>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</si>
  <si>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</si>
  <si>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</si>
  <si>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</si>
  <si>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</si>
  <si>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</si>
  <si>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</si>
  <si>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</si>
  <si>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</si>
  <si>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</si>
  <si>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</si>
  <si>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</si>
  <si>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</si>
  <si>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</si>
  <si>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</si>
  <si>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</si>
  <si>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</si>
  <si>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</si>
  <si>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</si>
  <si>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</si>
  <si>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</si>
  <si>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</si>
  <si>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</si>
  <si>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</si>
  <si>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</si>
  <si>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</si>
  <si>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</si>
  <si>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</si>
  <si>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</si>
  <si>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</si>
  <si>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</si>
  <si>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</si>
  <si>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</si>
  <si>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</si>
  <si>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</si>
  <si>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</si>
  <si>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</si>
  <si>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</si>
  <si>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</si>
  <si>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</si>
  <si>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</si>
  <si>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</si>
  <si>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</si>
  <si>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</si>
  <si>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</si>
  <si>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</si>
  <si>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</si>
  <si>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</si>
  <si>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</si>
  <si>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</si>
  <si>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</si>
  <si>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</si>
  <si>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</si>
  <si>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</si>
  <si>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</si>
  <si>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</si>
  <si>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</si>
  <si>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</si>
  <si>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</si>
  <si>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</si>
  <si>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</si>
  <si>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</si>
  <si>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</si>
  <si>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</si>
  <si>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</si>
  <si>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</si>
  <si>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</si>
  <si>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</si>
  <si>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</si>
  <si>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</si>
  <si>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</si>
  <si>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</si>
  <si>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</si>
  <si>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</si>
  <si>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</si>
  <si>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</si>
  <si>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</si>
  <si>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</si>
  <si>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</si>
  <si>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</si>
  <si>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</si>
  <si>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</si>
  <si>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</si>
  <si>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</si>
  <si>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</si>
  <si>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</si>
  <si>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</si>
  <si>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</si>
  <si>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</si>
  <si>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</si>
  <si>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</si>
  <si>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</si>
  <si>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</si>
  <si>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</si>
  <si>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</si>
  <si>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</si>
  <si>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</si>
  <si>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</si>
  <si>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</si>
  <si>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</si>
  <si>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</si>
  <si>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</si>
  <si>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</si>
  <si>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</si>
  <si>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</si>
  <si>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</si>
  <si>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</si>
  <si>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</si>
  <si>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</si>
  <si>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</si>
  <si>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</si>
  <si>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</si>
  <si>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</si>
  <si>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</si>
  <si>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</si>
  <si>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</si>
  <si>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</si>
  <si>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</si>
  <si>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</si>
  <si>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</si>
  <si>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</si>
  <si>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</si>
  <si>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</si>
  <si>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</si>
  <si>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</si>
  <si>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</si>
  <si>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</si>
  <si>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</si>
  <si>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</si>
  <si>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</si>
  <si>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</si>
  <si>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</si>
  <si>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</si>
  <si>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</si>
  <si>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</si>
  <si>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</si>
  <si>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</si>
  <si>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</si>
  <si>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</si>
  <si>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</si>
  <si>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</si>
  <si>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</si>
  <si>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</si>
  <si>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</si>
  <si>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</si>
  <si>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</si>
  <si>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</si>
  <si>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</si>
  <si>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</si>
  <si>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</si>
  <si>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</si>
  <si>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</si>
  <si>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</si>
  <si>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</si>
  <si>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</si>
  <si>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</si>
  <si>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</si>
  <si>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</si>
  <si>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</si>
  <si>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</si>
  <si>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</si>
  <si>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</si>
  <si>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</si>
  <si>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</si>
  <si>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</si>
  <si>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</si>
  <si>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</si>
  <si>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</si>
  <si>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</si>
  <si>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</si>
  <si>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</si>
  <si>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</si>
  <si>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</si>
  <si>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</si>
  <si>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</si>
  <si>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</si>
  <si>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</si>
  <si>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</si>
  <si>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</si>
  <si>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</si>
  <si>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</si>
  <si>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</si>
  <si>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</si>
  <si>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</si>
  <si>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</si>
  <si>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</si>
  <si>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</si>
  <si>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</si>
  <si>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</si>
  <si>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</si>
  <si>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</si>
  <si>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</si>
  <si>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</si>
  <si>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</si>
  <si>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</si>
  <si>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</si>
  <si>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</si>
  <si>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</si>
  <si>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</si>
  <si>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</si>
  <si>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</si>
  <si>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</si>
  <si>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</si>
  <si>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</si>
  <si>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</si>
  <si>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</si>
  <si>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</si>
  <si>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</si>
  <si>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</si>
  <si>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</si>
  <si>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</si>
  <si>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</si>
  <si>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</si>
  <si>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</si>
  <si>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</si>
  <si>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</si>
  <si>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</si>
  <si>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</si>
  <si>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</si>
  <si>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</si>
  <si>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</si>
  <si>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</si>
  <si>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</si>
  <si>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</si>
  <si>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</si>
  <si>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</si>
  <si>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</si>
  <si>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</si>
  <si>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</si>
  <si>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</si>
  <si>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</si>
  <si>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</si>
  <si>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</si>
  <si>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</si>
  <si>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</si>
  <si>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</si>
  <si>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</si>
  <si>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</si>
  <si>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</si>
  <si>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</si>
  <si>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</si>
  <si>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</si>
  <si>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</si>
  <si>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</si>
  <si>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</si>
  <si>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</si>
  <si>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</si>
  <si>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</si>
  <si>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</si>
  <si>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</si>
  <si>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</si>
  <si>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</si>
  <si>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</si>
  <si>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</si>
  <si>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</si>
  <si>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</si>
  <si>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</si>
  <si>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</si>
  <si>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</si>
  <si>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</si>
  <si>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</si>
  <si>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</si>
  <si>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</si>
  <si>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</si>
  <si>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</si>
  <si>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</si>
  <si>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</si>
  <si>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</si>
  <si>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</si>
  <si>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</si>
  <si>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</si>
  <si>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</si>
  <si>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</si>
  <si>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</si>
  <si>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</si>
  <si>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</si>
  <si>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</si>
  <si>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</si>
  <si>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</si>
  <si>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</si>
  <si>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</si>
  <si>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</si>
  <si>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</si>
  <si>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</si>
  <si>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</si>
  <si>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</si>
  <si>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</si>
  <si>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</si>
  <si>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</si>
  <si>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</si>
  <si>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</si>
  <si>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</si>
  <si>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</si>
  <si>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</si>
  <si>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</si>
  <si>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</si>
  <si>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</si>
  <si>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</si>
  <si>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</si>
  <si>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</si>
  <si>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</si>
  <si>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</si>
  <si>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</si>
  <si>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</si>
  <si>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</si>
  <si>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</si>
  <si>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</si>
  <si>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</si>
  <si>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</si>
  <si>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</si>
  <si>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</si>
  <si>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</si>
  <si>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</si>
  <si>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</si>
  <si>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</si>
  <si>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</si>
  <si>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</si>
  <si>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</si>
  <si>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</si>
  <si>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</si>
  <si>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</si>
  <si>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</si>
  <si>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</si>
  <si>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</si>
  <si>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</si>
  <si>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</si>
  <si>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</si>
  <si>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</si>
  <si>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</si>
  <si>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</si>
  <si>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</si>
  <si>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</si>
  <si>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</si>
  <si>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</si>
  <si>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</si>
  <si>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</si>
  <si>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</si>
  <si>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</si>
  <si>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</si>
  <si>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</si>
  <si>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</si>
  <si>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</si>
  <si>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</si>
  <si>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</si>
  <si>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</si>
  <si>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</si>
  <si>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</si>
  <si>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</si>
  <si>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</si>
  <si>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</si>
  <si>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</si>
  <si>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</si>
  <si>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</si>
  <si>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</si>
  <si>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</si>
  <si>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</si>
  <si>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</si>
  <si>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</si>
  <si>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</si>
  <si>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</si>
  <si>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</si>
  <si>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</si>
  <si>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</si>
  <si>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</si>
  <si>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</si>
  <si>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</si>
  <si>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</si>
  <si>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</si>
  <si>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</si>
  <si>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</si>
  <si>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</si>
  <si>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</si>
  <si>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</si>
  <si>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</si>
  <si>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</si>
  <si>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</si>
  <si>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</si>
  <si>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</si>
  <si>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</si>
  <si>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</si>
  <si>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</si>
  <si>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</si>
  <si>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</si>
  <si>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</si>
  <si>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</si>
  <si>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</si>
  <si>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</si>
  <si>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</si>
  <si>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</si>
  <si>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</si>
  <si>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</si>
  <si>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</si>
  <si>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</si>
  <si>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</si>
  <si>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</si>
  <si>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</si>
  <si>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</si>
  <si>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</si>
  <si>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</si>
  <si>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</si>
  <si>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</si>
  <si>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</si>
  <si>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</si>
  <si>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</si>
  <si>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</si>
  <si>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</si>
  <si>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</si>
  <si>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</si>
  <si>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</si>
  <si>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</si>
  <si>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</si>
  <si>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</si>
  <si>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</si>
  <si>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</si>
  <si>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</si>
  <si>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</si>
  <si>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</si>
  <si>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</si>
  <si>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</si>
  <si>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</si>
  <si>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</si>
  <si>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</si>
  <si>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</si>
  <si>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</si>
  <si>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</si>
  <si>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</si>
  <si>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</si>
  <si>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</si>
  <si>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</si>
  <si>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</si>
  <si>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</si>
  <si>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</si>
  <si>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</si>
  <si>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</si>
  <si>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</si>
  <si>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</si>
  <si>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</si>
  <si>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</si>
  <si>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</si>
  <si>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</si>
  <si>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</si>
  <si>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</si>
  <si>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</si>
  <si>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</si>
  <si>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</si>
  <si>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</si>
  <si>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</si>
  <si>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</si>
  <si>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</si>
  <si>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</si>
  <si>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</si>
  <si>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</si>
  <si>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</si>
  <si>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</si>
  <si>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</si>
  <si>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</si>
  <si>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</si>
  <si>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</si>
  <si>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</si>
  <si>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</si>
  <si>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</si>
  <si>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</si>
  <si>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</si>
  <si>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</si>
  <si>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</si>
  <si>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</si>
  <si>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</si>
  <si>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</si>
  <si>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</si>
  <si>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</si>
  <si>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</si>
  <si>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</si>
  <si>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</si>
  <si>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</si>
  <si>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</si>
  <si>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</si>
  <si>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</si>
  <si>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</si>
  <si>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</si>
  <si>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</si>
  <si>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</si>
  <si>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</si>
  <si>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</si>
  <si>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</si>
  <si>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</si>
  <si>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</si>
  <si>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</si>
  <si>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</si>
  <si>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</si>
  <si>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</si>
  <si>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</si>
  <si>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</si>
  <si>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</si>
  <si>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</si>
  <si>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</si>
  <si>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</si>
  <si>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</si>
  <si>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</si>
  <si>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</si>
  <si>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</si>
  <si>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</si>
  <si>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</si>
  <si>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</si>
  <si>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</si>
  <si>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</si>
  <si>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</si>
  <si>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</si>
  <si>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</si>
  <si>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</si>
  <si>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</si>
  <si>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</si>
  <si>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</si>
  <si>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</si>
  <si>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</si>
  <si>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</si>
  <si>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</si>
  <si>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</si>
  <si>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</si>
  <si>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</si>
  <si>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</si>
  <si>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</si>
  <si>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</si>
  <si>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</si>
  <si>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</si>
  <si>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</si>
  <si>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</si>
  <si>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</si>
  <si>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</si>
  <si>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</si>
  <si>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</si>
  <si>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</si>
  <si>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</si>
  <si>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</si>
  <si>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</si>
  <si>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</si>
  <si>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</si>
  <si>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</si>
  <si>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</si>
  <si>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</si>
  <si>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</si>
  <si>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</si>
  <si>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</si>
  <si>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</si>
  <si>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</si>
  <si>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</si>
  <si>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</si>
  <si>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</si>
  <si>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</si>
  <si>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</si>
  <si>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</si>
  <si>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</si>
  <si>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</si>
  <si>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</si>
  <si>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</si>
  <si>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</si>
  <si>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</si>
  <si>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</si>
  <si>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</si>
  <si>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</si>
  <si>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</si>
  <si>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</si>
  <si>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</si>
  <si>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</si>
  <si>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</si>
  <si>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</si>
  <si>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</si>
  <si>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</si>
  <si>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</si>
  <si>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</si>
  <si>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</si>
  <si>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</si>
  <si>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</si>
  <si>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</si>
  <si>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</si>
  <si>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</si>
  <si>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</si>
  <si>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</si>
  <si>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</si>
  <si>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</si>
  <si>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</si>
  <si>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</si>
  <si>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</si>
  <si>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</si>
  <si>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</si>
  <si>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</si>
  <si>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</si>
  <si>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</si>
  <si>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</si>
  <si>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</si>
  <si>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</si>
  <si>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</si>
  <si>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</si>
  <si>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</si>
  <si>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</si>
  <si>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</si>
  <si>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</si>
  <si>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</si>
  <si>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</si>
  <si>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</si>
  <si>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</si>
  <si>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</si>
  <si>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</si>
  <si>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</si>
  <si>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</si>
  <si>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</si>
  <si>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</si>
  <si>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</si>
  <si>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</si>
  <si>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</si>
  <si>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</si>
  <si>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</si>
  <si>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</si>
  <si>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</si>
  <si>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</si>
  <si>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</si>
  <si>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</si>
  <si>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</si>
  <si>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</si>
  <si>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</si>
  <si>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</si>
  <si>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</si>
  <si>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</si>
  <si>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</si>
  <si>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</si>
  <si>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</si>
  <si>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</si>
  <si>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</si>
  <si>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</si>
  <si>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</si>
  <si>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</si>
  <si>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</si>
  <si>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</si>
  <si>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</si>
  <si>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</si>
  <si>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</si>
  <si>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</si>
  <si>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</si>
  <si>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</si>
  <si>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</si>
  <si>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</si>
  <si>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</si>
  <si>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</si>
  <si>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</si>
  <si>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</si>
  <si>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</si>
  <si>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</si>
  <si>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</si>
  <si>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</si>
  <si>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</si>
  <si>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</si>
  <si>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</si>
  <si>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</si>
  <si>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</si>
  <si>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</si>
  <si>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</si>
  <si>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</si>
  <si>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</si>
  <si>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</si>
  <si>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</si>
  <si>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</si>
  <si>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</si>
  <si>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</si>
  <si>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</si>
  <si>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</si>
  <si>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</si>
  <si>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</si>
  <si>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</si>
  <si>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</si>
  <si>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</si>
  <si>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</si>
  <si>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</si>
  <si>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</si>
  <si>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</si>
  <si>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</si>
  <si>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</si>
  <si>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</si>
  <si>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</si>
  <si>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</si>
  <si>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</si>
  <si>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</si>
  <si>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</si>
  <si>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</si>
  <si>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</si>
  <si>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</si>
  <si>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</si>
  <si>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</si>
  <si>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</si>
  <si>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</si>
  <si>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</si>
  <si>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</si>
  <si>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</si>
  <si>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</si>
  <si>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</si>
  <si>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</si>
  <si>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</si>
  <si>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</si>
  <si>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</si>
  <si>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</si>
  <si>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</si>
  <si>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</si>
  <si>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</si>
  <si>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</si>
  <si>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</si>
  <si>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</si>
  <si>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</si>
  <si>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</si>
  <si>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</si>
  <si>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</si>
  <si>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</si>
  <si>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</si>
  <si>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</si>
  <si>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</si>
  <si>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</si>
  <si>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</si>
  <si>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</si>
  <si>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</si>
  <si>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</si>
  <si>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</si>
  <si>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</si>
  <si>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</si>
  <si>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</si>
  <si>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</si>
  <si>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</si>
  <si>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</si>
  <si>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</si>
  <si>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</si>
  <si>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</si>
  <si>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</si>
  <si>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</si>
  <si>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</si>
  <si>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</si>
  <si>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</si>
  <si>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</si>
  <si>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</si>
  <si>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</si>
  <si>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</si>
  <si>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</si>
  <si>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</si>
  <si>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</si>
  <si>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</si>
  <si>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</si>
  <si>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</si>
  <si>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</si>
  <si>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</si>
  <si>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</si>
  <si>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</si>
  <si>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</si>
  <si>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</si>
  <si>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</si>
  <si>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</si>
  <si>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</si>
  <si>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</si>
  <si>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</si>
  <si>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</si>
  <si>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</si>
  <si>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</si>
  <si>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</si>
  <si>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</si>
  <si>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</si>
  <si>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</si>
  <si>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</si>
  <si>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</si>
  <si>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</si>
  <si>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</si>
  <si>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</si>
  <si>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</si>
  <si>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</si>
  <si>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</si>
  <si>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</si>
  <si>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</si>
  <si>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</si>
  <si>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</si>
  <si>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</si>
  <si>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</si>
  <si>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</si>
  <si>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</si>
  <si>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</si>
  <si>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</si>
  <si>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</si>
  <si>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</si>
  <si>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</si>
  <si>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</si>
  <si>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</si>
  <si>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</si>
  <si>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</si>
  <si>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</si>
  <si>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</si>
  <si>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</si>
  <si>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</si>
  <si>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</si>
  <si>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</si>
  <si>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</si>
  <si>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</si>
  <si>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</si>
  <si>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</si>
  <si>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</si>
  <si>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</si>
  <si>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</si>
  <si>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</si>
  <si>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</si>
  <si>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</si>
  <si>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</si>
  <si>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</si>
  <si>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</si>
  <si>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</si>
  <si>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</si>
  <si>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</si>
  <si>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</si>
  <si>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</si>
  <si>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</si>
  <si>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</si>
  <si>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</si>
  <si>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</si>
  <si>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</si>
  <si>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</si>
  <si>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</si>
  <si>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</si>
  <si>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</si>
  <si>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</si>
  <si>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</si>
  <si>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</si>
  <si>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</si>
  <si>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</si>
  <si>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</si>
  <si>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</si>
  <si>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</si>
  <si>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</si>
  <si>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</si>
  <si>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</si>
  <si>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</si>
  <si>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</si>
  <si>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</si>
  <si>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</si>
  <si>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</si>
  <si>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</si>
  <si>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</si>
  <si>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</si>
  <si>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</si>
  <si>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</si>
  <si>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</si>
  <si>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</si>
  <si>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</si>
  <si>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</si>
  <si>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</si>
  <si>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</si>
  <si>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</si>
  <si>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</si>
  <si>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</si>
  <si>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</si>
  <si>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</si>
  <si>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</si>
  <si>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</si>
  <si>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</si>
  <si>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</si>
  <si>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</si>
  <si>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</si>
  <si>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</si>
  <si>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</si>
  <si>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</si>
  <si>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</si>
  <si>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</si>
  <si>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</si>
  <si>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</si>
  <si>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</si>
  <si>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</si>
  <si>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</si>
  <si>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</si>
  <si>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</si>
  <si>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</si>
  <si>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</si>
  <si>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</si>
  <si>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</si>
  <si>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</si>
  <si>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</si>
  <si>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</si>
  <si>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</si>
  <si>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</si>
  <si>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</si>
  <si>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</si>
  <si>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</si>
  <si>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</si>
  <si>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</si>
  <si>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</si>
  <si>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</si>
  <si>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</si>
  <si>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</si>
  <si>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</si>
  <si>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</si>
  <si>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</si>
  <si>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</si>
  <si>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</si>
  <si>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</si>
  <si>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</si>
  <si>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</si>
  <si>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</si>
  <si>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</si>
  <si>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</si>
  <si>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</si>
  <si>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</si>
  <si>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</si>
  <si>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</si>
  <si>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</si>
  <si>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</si>
  <si>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</si>
  <si>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</si>
  <si>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</si>
  <si>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</si>
  <si>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</si>
  <si>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</si>
  <si>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</si>
  <si>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</si>
  <si>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</si>
  <si>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</si>
  <si>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</si>
  <si>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</si>
  <si>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</si>
  <si>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</si>
  <si>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</si>
  <si>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</si>
  <si>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</si>
  <si>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</si>
  <si>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</si>
  <si>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</si>
  <si>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</si>
  <si>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</si>
  <si>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</si>
  <si>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</si>
  <si>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</si>
  <si>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</si>
  <si>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</si>
  <si>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</si>
  <si>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</si>
  <si>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</si>
  <si>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</si>
  <si>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</si>
  <si>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</si>
  <si>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</si>
  <si>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</si>
  <si>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</si>
  <si>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</si>
  <si>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</si>
  <si>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</si>
  <si>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</si>
  <si>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</si>
  <si>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</si>
  <si>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</si>
  <si>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</si>
  <si>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</si>
  <si>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</si>
  <si>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</si>
  <si>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</si>
  <si>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</si>
  <si>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</si>
  <si>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</si>
  <si>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</si>
  <si>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</si>
  <si>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</si>
  <si>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</si>
  <si>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</si>
  <si>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</si>
  <si>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</si>
  <si>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</si>
  <si>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</si>
  <si>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</si>
  <si>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</si>
  <si>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</si>
  <si>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</si>
  <si>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</si>
  <si>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</si>
  <si>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</si>
  <si>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</si>
  <si>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</si>
  <si>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</si>
  <si>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</si>
  <si>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</si>
  <si>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</si>
  <si>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</si>
  <si>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</si>
  <si>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</si>
  <si>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</si>
  <si>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</si>
  <si>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</si>
  <si>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</si>
  <si>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</si>
  <si>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</si>
  <si>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</si>
  <si>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</si>
  <si>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</si>
  <si>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</si>
  <si>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</si>
  <si>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</si>
  <si>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</si>
  <si>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</si>
  <si>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</si>
  <si>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</si>
  <si>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</si>
  <si>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</si>
  <si>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</si>
  <si>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</si>
  <si>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</si>
  <si>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</si>
  <si>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</si>
  <si>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</si>
  <si>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</si>
  <si>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</si>
  <si>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</si>
  <si>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</si>
  <si>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</si>
  <si>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</si>
  <si>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</si>
  <si>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</si>
  <si>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</si>
  <si>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</si>
  <si>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</si>
  <si>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</si>
  <si>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</si>
  <si>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</si>
  <si>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</si>
  <si>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</si>
  <si>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</si>
  <si>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</si>
  <si>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</si>
  <si>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</si>
  <si>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</si>
  <si>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</si>
  <si>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</si>
  <si>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</si>
  <si>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</si>
  <si>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</si>
  <si>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</si>
  <si>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</si>
  <si>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</si>
  <si>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</si>
  <si>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</si>
  <si>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</si>
  <si>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</si>
  <si>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</si>
  <si>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</si>
  <si>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</si>
  <si>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</si>
  <si>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</si>
  <si>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</si>
  <si>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</si>
  <si>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</si>
  <si>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</si>
  <si>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</si>
  <si>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</si>
  <si>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</si>
  <si>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</si>
  <si>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</si>
  <si>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</si>
  <si>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</si>
  <si>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</si>
  <si>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</si>
  <si>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</si>
  <si>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</si>
  <si>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</si>
  <si>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</si>
  <si>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</si>
  <si>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</si>
  <si>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</si>
  <si>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</si>
  <si>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</si>
  <si>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</si>
  <si>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</si>
  <si>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</si>
  <si>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</si>
  <si>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</si>
  <si>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</si>
  <si>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</si>
  <si>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</si>
  <si>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</si>
  <si>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</si>
  <si>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</si>
  <si>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</si>
  <si>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</si>
  <si>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</si>
  <si>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</si>
  <si>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</si>
  <si>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</si>
  <si>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</si>
  <si>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</si>
  <si>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</si>
  <si>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</si>
  <si>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</si>
  <si>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</si>
  <si>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</si>
  <si>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</si>
  <si>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</si>
  <si>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</si>
  <si>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</si>
  <si>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</si>
  <si>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</si>
  <si>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</si>
  <si>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</si>
  <si>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</si>
  <si>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</si>
  <si>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</si>
  <si>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</si>
  <si>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</si>
  <si>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</si>
  <si>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</si>
  <si>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</si>
  <si>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</si>
  <si>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</si>
  <si>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</si>
  <si>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</si>
  <si>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</si>
  <si>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</si>
  <si>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</si>
  <si>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</si>
  <si>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</si>
  <si>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</si>
  <si>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</si>
  <si>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</si>
  <si>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</si>
  <si>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</si>
  <si>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</si>
  <si>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</si>
  <si>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</si>
  <si>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</si>
  <si>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</si>
  <si>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</si>
  <si>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</si>
  <si>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</si>
  <si>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</si>
  <si>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</si>
  <si>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</si>
  <si>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</si>
  <si>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</si>
  <si>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</si>
  <si>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</si>
  <si>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</si>
  <si>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</si>
  <si>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</si>
  <si>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</si>
  <si>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</si>
  <si>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</si>
  <si>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</si>
  <si>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</si>
  <si>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</si>
  <si>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</si>
  <si>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</si>
  <si>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</si>
  <si>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</si>
  <si>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</si>
  <si>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</si>
  <si>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</si>
  <si>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</si>
  <si>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</si>
  <si>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</si>
  <si>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</si>
  <si>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</si>
  <si>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</si>
  <si>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</si>
  <si>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</si>
  <si>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</si>
  <si>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</si>
  <si>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</si>
  <si>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</si>
  <si>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</si>
  <si>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</si>
  <si>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</si>
  <si>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</si>
  <si>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</si>
  <si>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</si>
  <si>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</si>
  <si>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</si>
  <si>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</si>
  <si>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</si>
  <si>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</si>
  <si>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</si>
  <si>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</si>
  <si>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</si>
  <si>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</si>
  <si>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</si>
  <si>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</si>
  <si>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</si>
  <si>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</si>
  <si>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</si>
  <si>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</si>
  <si>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</si>
  <si>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</si>
  <si>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</si>
  <si>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</si>
  <si>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</si>
  <si>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</si>
  <si>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</si>
  <si>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</si>
  <si>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</si>
  <si>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</si>
  <si>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</si>
  <si>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</si>
  <si>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</si>
  <si>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</si>
  <si>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</si>
  <si>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</si>
  <si>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</si>
  <si>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</si>
  <si>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</si>
  <si>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</si>
  <si>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</si>
  <si>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</si>
  <si>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</si>
  <si>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</si>
  <si>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</si>
  <si>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</si>
  <si>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</si>
  <si>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</si>
  <si>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</si>
  <si>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</si>
  <si>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</si>
  <si>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</si>
  <si>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</si>
  <si>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</si>
  <si>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</si>
  <si>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</si>
  <si>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</si>
  <si>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</si>
  <si>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</si>
  <si>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</si>
  <si>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</si>
  <si>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</si>
  <si>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</si>
  <si>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</si>
  <si>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</si>
  <si>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</si>
  <si>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</si>
  <si>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</si>
  <si>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</si>
  <si>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</si>
  <si>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</si>
  <si>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</si>
  <si>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</si>
  <si>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</si>
  <si>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</si>
  <si>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</si>
  <si>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</si>
  <si>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</si>
  <si>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</si>
  <si>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</si>
  <si>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</si>
  <si>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</si>
  <si>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</si>
  <si>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</si>
  <si>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</si>
  <si>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</si>
  <si>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</si>
  <si>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</si>
  <si>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</si>
  <si>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</si>
  <si>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</si>
  <si>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</si>
  <si>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</si>
  <si>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</si>
  <si>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</si>
  <si>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</si>
  <si>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</si>
  <si>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</si>
  <si>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</si>
  <si>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</si>
  <si>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</si>
  <si>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</si>
  <si>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</si>
  <si>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</si>
  <si>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</si>
  <si>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</si>
  <si>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</si>
  <si>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</si>
  <si>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</si>
  <si>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</si>
  <si>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</si>
  <si>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</si>
  <si>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</si>
  <si>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</si>
  <si>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</si>
  <si>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</si>
  <si>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</si>
  <si>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</si>
  <si>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</si>
  <si>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</si>
  <si>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</si>
  <si>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</si>
  <si>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</si>
  <si>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</si>
  <si>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</si>
  <si>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</si>
  <si>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</si>
  <si>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</si>
  <si>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</si>
  <si>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</si>
  <si>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</si>
  <si>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</si>
  <si>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</si>
  <si>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</si>
  <si>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</si>
  <si>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</si>
  <si>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</si>
  <si>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</si>
  <si>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</si>
  <si>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</si>
  <si>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</si>
  <si>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</si>
  <si>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</si>
  <si>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</si>
  <si>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</si>
  <si>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</si>
  <si>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</si>
  <si>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</si>
  <si>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</si>
  <si>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</si>
  <si>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</si>
  <si>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</si>
  <si>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</si>
  <si>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</si>
  <si>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</si>
  <si>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</si>
  <si>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</si>
  <si>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</si>
  <si>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</si>
  <si>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</si>
  <si>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</si>
  <si>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</si>
  <si>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</si>
  <si>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</si>
  <si>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</si>
  <si>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</si>
  <si>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</si>
  <si>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</si>
  <si>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</si>
  <si>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</si>
  <si>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</si>
  <si>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</si>
  <si>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</si>
  <si>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</si>
  <si>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</si>
  <si>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</si>
  <si>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</si>
  <si>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</si>
  <si>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</si>
  <si>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</si>
  <si>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</si>
  <si>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</si>
  <si>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</si>
  <si>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</si>
  <si>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</si>
  <si>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</si>
  <si>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</si>
  <si>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</si>
  <si>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</si>
  <si>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</si>
  <si>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</si>
  <si>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</si>
  <si>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</si>
  <si>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</si>
  <si>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</si>
  <si>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</si>
  <si>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</si>
  <si>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</si>
  <si>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</si>
  <si>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</si>
  <si>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</si>
  <si>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</si>
  <si>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</si>
  <si>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</si>
  <si>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</si>
  <si>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</si>
  <si>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</si>
  <si>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</si>
  <si>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</si>
  <si>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</si>
  <si>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</si>
  <si>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</si>
  <si>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</si>
  <si>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</si>
  <si>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</si>
  <si>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</si>
  <si>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</si>
  <si>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</si>
  <si>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</si>
  <si>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</si>
  <si>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</si>
  <si>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</si>
  <si>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</si>
  <si>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</si>
  <si>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</si>
  <si>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</si>
  <si>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</si>
  <si>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</si>
  <si>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</si>
  <si>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</si>
  <si>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</si>
  <si>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</si>
  <si>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</si>
  <si>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</si>
  <si>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</si>
  <si>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</si>
  <si>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</si>
  <si>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</si>
  <si>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</si>
  <si>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</si>
  <si>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</si>
  <si>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</si>
  <si>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</si>
  <si>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</si>
  <si>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</si>
  <si>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</si>
  <si>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</si>
  <si>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</si>
  <si>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</si>
  <si>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</si>
  <si>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</si>
  <si>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</si>
  <si>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</si>
  <si>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</si>
  <si>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</si>
  <si>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</si>
  <si>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</si>
  <si>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</si>
  <si>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</si>
  <si>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</si>
  <si>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</si>
  <si>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</si>
  <si>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</si>
  <si>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</si>
  <si>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</si>
  <si>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</si>
  <si>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</si>
  <si>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</si>
  <si>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</si>
  <si>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</si>
  <si>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</si>
  <si>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</si>
  <si>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</si>
  <si>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</si>
  <si>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</si>
  <si>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</si>
  <si>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</si>
  <si>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</si>
  <si>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</si>
  <si>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</si>
  <si>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</si>
  <si>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</si>
  <si>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</si>
  <si>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</si>
  <si>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</si>
  <si>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</si>
  <si>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</si>
  <si>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</si>
  <si>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</si>
  <si>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</si>
  <si>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</si>
  <si>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</si>
  <si>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</si>
  <si>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</si>
  <si>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</si>
  <si>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</si>
  <si>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</si>
  <si>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</si>
  <si>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</si>
  <si>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</si>
  <si>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</si>
  <si>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</si>
  <si>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</si>
  <si>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</si>
  <si>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</si>
  <si>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</si>
  <si>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</si>
  <si>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</si>
  <si>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</si>
  <si>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</si>
  <si>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</si>
  <si>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</si>
  <si>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</si>
  <si>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</si>
  <si>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</si>
  <si>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</si>
  <si>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</si>
  <si>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</si>
  <si>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</si>
  <si>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</si>
  <si>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</si>
  <si>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</si>
  <si>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</si>
  <si>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</si>
  <si>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</si>
  <si>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</si>
  <si>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</si>
  <si>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</si>
  <si>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</si>
  <si>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</si>
  <si>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</si>
  <si>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</si>
  <si>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</si>
  <si>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</si>
  <si>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</si>
  <si>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</si>
  <si>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</si>
  <si>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</si>
  <si>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</si>
  <si>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</si>
  <si>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</si>
  <si>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</si>
  <si>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</si>
  <si>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</si>
  <si>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</si>
  <si>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</si>
  <si>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</si>
  <si>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</si>
  <si>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</si>
  <si>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</si>
  <si>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</si>
  <si>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</si>
  <si>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</si>
  <si>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</si>
  <si>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</si>
  <si>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</si>
  <si>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</si>
  <si>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</si>
  <si>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</si>
  <si>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</si>
  <si>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</si>
  <si>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</si>
  <si>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</si>
  <si>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</si>
  <si>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</si>
  <si>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</si>
  <si>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</si>
  <si>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</si>
  <si>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</si>
  <si>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</si>
  <si>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</si>
  <si>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</si>
  <si>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</si>
  <si>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</si>
  <si>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</si>
  <si>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</si>
  <si>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</si>
  <si>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</si>
  <si>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</si>
  <si>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</si>
  <si>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</si>
  <si>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</si>
  <si>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</si>
  <si>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</si>
  <si>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</si>
  <si>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</si>
  <si>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</si>
  <si>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</si>
  <si>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</si>
  <si>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</si>
  <si>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</si>
  <si>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</si>
  <si>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</si>
  <si>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</si>
  <si>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</si>
  <si>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</si>
  <si>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</si>
  <si>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</si>
  <si>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</si>
  <si>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</si>
  <si>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</si>
  <si>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</si>
  <si>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</si>
  <si>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</si>
  <si>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</si>
  <si>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</si>
  <si>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</si>
  <si>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</si>
  <si>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</si>
  <si>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</si>
  <si>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</si>
  <si>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</si>
  <si>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</si>
  <si>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</si>
  <si>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</si>
  <si>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</si>
  <si>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</si>
  <si>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</si>
  <si>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</si>
  <si>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</si>
  <si>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</si>
  <si>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</si>
  <si>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</si>
  <si>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</si>
  <si>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</si>
  <si>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</si>
  <si>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</si>
  <si>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</si>
  <si>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</si>
  <si>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</si>
  <si>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</si>
  <si>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</si>
  <si>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</si>
  <si>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</si>
  <si>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</si>
  <si>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</si>
  <si>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</si>
  <si>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</si>
  <si>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</si>
  <si>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</si>
  <si>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</si>
  <si>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</si>
  <si>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</si>
  <si>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</si>
  <si>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</si>
  <si>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</si>
  <si>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</si>
  <si>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</si>
  <si>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</si>
  <si>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</si>
  <si>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</si>
  <si>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</si>
  <si>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</si>
  <si>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</si>
  <si>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</si>
  <si>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</si>
  <si>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</si>
  <si>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</si>
  <si>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</si>
  <si>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</si>
  <si>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</si>
  <si>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</si>
  <si>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</si>
  <si>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</si>
  <si>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</si>
  <si>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</si>
  <si>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</si>
  <si>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</si>
  <si>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</si>
  <si>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</si>
  <si>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</si>
  <si>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</si>
  <si>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</si>
  <si>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</si>
  <si>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</si>
  <si>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</si>
  <si>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</si>
  <si>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</si>
  <si>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</si>
  <si>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</si>
  <si>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</si>
  <si>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</si>
  <si>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</si>
  <si>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</si>
  <si>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</si>
  <si>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</si>
  <si>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</si>
  <si>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</si>
  <si>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</si>
  <si>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</si>
  <si>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</si>
  <si>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</si>
  <si>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</si>
  <si>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</si>
  <si>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</si>
  <si>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</si>
  <si>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</si>
  <si>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</si>
  <si>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</si>
  <si>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</si>
  <si>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</si>
  <si>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</si>
  <si>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</si>
  <si>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</si>
  <si>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</si>
  <si>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</si>
  <si>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</si>
  <si>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</si>
  <si>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</si>
  <si>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</si>
  <si>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</si>
  <si>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</si>
  <si>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</si>
  <si>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</si>
  <si>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</si>
  <si>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</si>
  <si>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</si>
  <si>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</si>
  <si>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</si>
  <si>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</si>
  <si>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</si>
  <si>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</si>
  <si>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</si>
  <si>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</si>
  <si>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</si>
  <si>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</si>
  <si>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</si>
  <si>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</si>
  <si>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</si>
  <si>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</si>
  <si>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</si>
  <si>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</si>
  <si>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</si>
  <si>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</si>
  <si>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</si>
  <si>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</si>
  <si>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</si>
  <si>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</si>
  <si>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</si>
  <si>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</si>
  <si>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</si>
  <si>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</si>
  <si>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</si>
  <si>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</si>
  <si>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</si>
  <si>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</si>
  <si>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</si>
  <si>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</si>
  <si>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</si>
  <si>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</si>
  <si>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</si>
  <si>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</si>
  <si>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</si>
  <si>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</si>
  <si>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</si>
  <si>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</si>
  <si>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</si>
  <si>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</si>
  <si>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</si>
  <si>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</si>
  <si>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</si>
  <si>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</si>
  <si>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</si>
  <si>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</si>
  <si>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</si>
  <si>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</si>
  <si>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</si>
  <si>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</si>
  <si>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</si>
  <si>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</si>
  <si>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</si>
  <si>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</si>
  <si>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</si>
  <si>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</si>
  <si>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</si>
  <si>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</si>
  <si>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</si>
  <si>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</si>
  <si>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</si>
  <si>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</si>
  <si>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</si>
  <si>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</si>
  <si>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</si>
  <si>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</si>
  <si>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</si>
  <si>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</si>
  <si>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</si>
  <si>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</si>
  <si>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</si>
  <si>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</si>
  <si>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</si>
  <si>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</si>
  <si>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</si>
  <si>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</si>
  <si>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</si>
  <si>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</si>
  <si>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</si>
  <si>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</si>
  <si>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</si>
  <si>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</si>
  <si>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</si>
  <si>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</si>
  <si>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</si>
  <si>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</si>
  <si>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</si>
  <si>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</si>
  <si>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</si>
  <si>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</si>
  <si>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</si>
  <si>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</si>
  <si>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</si>
  <si>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</si>
  <si>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</si>
  <si>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</si>
  <si>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</si>
  <si>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</si>
  <si>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</si>
  <si>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</si>
  <si>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</si>
  <si>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</si>
  <si>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</si>
  <si>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</si>
  <si>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</si>
  <si>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</si>
  <si>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</si>
  <si>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</si>
  <si>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</si>
  <si>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</si>
  <si>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</si>
  <si>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</si>
  <si>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</si>
  <si>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</si>
  <si>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</si>
  <si>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</si>
  <si>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</si>
  <si>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</si>
  <si>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</si>
  <si>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</si>
  <si>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</si>
  <si>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</si>
  <si>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</si>
  <si>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</si>
  <si>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</si>
  <si>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</si>
  <si>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</si>
  <si>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</si>
  <si>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</si>
  <si>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</si>
  <si>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</si>
  <si>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</si>
  <si>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</si>
  <si>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</si>
  <si>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</si>
  <si>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</si>
  <si>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</si>
  <si>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</si>
  <si>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</si>
  <si>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</si>
  <si>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</si>
  <si>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</si>
  <si>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</si>
  <si>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</si>
  <si>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</si>
  <si>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</si>
  <si>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</si>
  <si>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</si>
  <si>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</si>
  <si>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</si>
  <si>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</si>
  <si>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</si>
  <si>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</si>
  <si>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</si>
  <si>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</si>
  <si>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</si>
  <si>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</si>
  <si>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</si>
  <si>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</si>
  <si>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</si>
  <si>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</si>
  <si>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</si>
  <si>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</si>
  <si>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</si>
  <si>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</si>
  <si>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</si>
  <si>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</si>
  <si>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</si>
  <si>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</si>
  <si>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</si>
  <si>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</si>
  <si>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</si>
  <si>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</si>
  <si>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</si>
  <si>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</si>
  <si>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</si>
  <si>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</si>
  <si>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</si>
  <si>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</si>
  <si>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</si>
  <si>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</si>
  <si>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</si>
  <si>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</si>
  <si>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</si>
  <si>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</si>
  <si>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</si>
  <si>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</si>
  <si>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</si>
  <si>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</si>
  <si>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</si>
  <si>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</si>
  <si>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</si>
  <si>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</si>
  <si>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</si>
  <si>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</si>
  <si>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</si>
  <si>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</si>
  <si>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</si>
  <si>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</si>
  <si>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</si>
  <si>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</si>
  <si>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</si>
  <si>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</si>
  <si>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</si>
  <si>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</si>
  <si>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</si>
  <si>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</si>
  <si>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</si>
  <si>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</si>
  <si>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</si>
  <si>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</si>
  <si>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</si>
  <si>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</si>
  <si>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</si>
  <si>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</si>
  <si>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</si>
  <si>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</si>
  <si>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</si>
  <si>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</si>
  <si>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</si>
  <si>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</si>
  <si>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</si>
  <si>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</si>
  <si>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</si>
  <si>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</si>
  <si>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</si>
  <si>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</si>
  <si>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</si>
  <si>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</si>
  <si>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</si>
  <si>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</si>
  <si>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</si>
  <si>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</si>
  <si>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</si>
  <si>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</si>
  <si>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</si>
  <si>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</si>
  <si>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</si>
  <si>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</si>
  <si>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</si>
  <si>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</si>
  <si>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</si>
  <si>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</si>
  <si>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</si>
  <si>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</si>
  <si>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</si>
  <si>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</si>
  <si>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</si>
  <si>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</si>
  <si>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</si>
  <si>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</si>
  <si>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</si>
  <si>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</si>
  <si>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</si>
  <si>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</si>
  <si>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</si>
  <si>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</si>
  <si>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</si>
  <si>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</si>
  <si>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</si>
  <si>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</si>
  <si>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</si>
  <si>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</si>
  <si>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</si>
  <si>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</si>
  <si>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</si>
  <si>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</si>
  <si>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</si>
  <si>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</si>
  <si>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</si>
  <si>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</si>
  <si>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</si>
  <si>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</si>
  <si>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</si>
  <si>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</si>
  <si>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</si>
  <si>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</si>
  <si>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</si>
  <si>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</si>
  <si>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</si>
  <si>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</si>
  <si>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</si>
  <si>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</si>
  <si>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</si>
  <si>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</si>
  <si>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</si>
  <si>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</si>
  <si>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</si>
  <si>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</si>
  <si>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</si>
  <si>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</si>
  <si>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</si>
  <si>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</si>
  <si>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</si>
  <si>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</si>
  <si>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</si>
  <si>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</si>
  <si>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</si>
  <si>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</si>
  <si>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</si>
  <si>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</si>
  <si>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</si>
  <si>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</si>
  <si>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</si>
  <si>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</si>
  <si>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</si>
  <si>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</si>
  <si>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</si>
  <si>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</si>
  <si>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</si>
  <si>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</si>
  <si>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</si>
  <si>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</si>
  <si>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</si>
  <si>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</si>
  <si>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</si>
  <si>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</si>
  <si>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</si>
  <si>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</si>
  <si>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</si>
  <si>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</si>
  <si>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</si>
  <si>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</si>
  <si>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</si>
  <si>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</si>
  <si>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</si>
  <si>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</si>
  <si>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</si>
  <si>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</si>
  <si>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</si>
  <si>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</si>
  <si>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</si>
  <si>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</si>
  <si>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</si>
  <si>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</si>
  <si>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</si>
  <si>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</si>
  <si>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</si>
  <si>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</si>
  <si>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</si>
  <si>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</si>
  <si>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</si>
  <si>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</si>
  <si>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</si>
  <si>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</si>
  <si>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</si>
  <si>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</si>
  <si>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</si>
  <si>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</si>
  <si>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</si>
  <si>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</si>
  <si>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</si>
  <si>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</si>
  <si>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</si>
  <si>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</si>
  <si>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</si>
  <si>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</si>
  <si>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</si>
  <si>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</si>
  <si>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</si>
  <si>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</si>
  <si>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</si>
  <si>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</si>
  <si>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</si>
  <si>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</si>
  <si>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</si>
  <si>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</si>
  <si>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</si>
  <si>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</si>
  <si>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</si>
  <si>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</si>
  <si>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</si>
  <si>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</si>
  <si>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</si>
  <si>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</si>
  <si>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</si>
  <si>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</si>
  <si>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</si>
  <si>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</si>
  <si>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</si>
  <si>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</si>
  <si>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</si>
  <si>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</si>
  <si>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</si>
  <si>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</si>
  <si>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</si>
  <si>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</si>
  <si>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</si>
  <si>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</si>
  <si>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</si>
  <si>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</si>
  <si>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</si>
  <si>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</si>
  <si>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</si>
  <si>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</si>
  <si>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</si>
  <si>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</si>
  <si>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</si>
  <si>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</si>
  <si>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</si>
  <si>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</si>
  <si>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</si>
  <si>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</si>
  <si>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</si>
  <si>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</si>
  <si>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</si>
  <si>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</si>
  <si>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</si>
  <si>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</si>
  <si>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</si>
  <si>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</si>
  <si>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</si>
  <si>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</si>
  <si>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</si>
  <si>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</si>
  <si>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</si>
  <si>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</si>
  <si>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</si>
  <si>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</si>
  <si>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</si>
  <si>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</si>
  <si>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</si>
  <si>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</si>
  <si>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</si>
  <si>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</si>
  <si>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</si>
  <si>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</si>
  <si>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</si>
  <si>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</si>
  <si>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</si>
  <si>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</si>
  <si>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</si>
  <si>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</si>
  <si>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</si>
  <si>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</si>
  <si>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</si>
  <si>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</si>
  <si>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</si>
  <si>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</si>
  <si>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</si>
  <si>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</si>
  <si>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</si>
  <si>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</si>
  <si>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</si>
  <si>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</si>
  <si>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</si>
  <si>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</si>
  <si>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</si>
  <si>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</si>
  <si>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</si>
  <si>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</si>
  <si>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</si>
  <si>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</si>
  <si>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</si>
  <si>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</si>
  <si>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</si>
  <si>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</si>
  <si>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</si>
  <si>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</si>
  <si>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</si>
  <si>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</si>
  <si>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</si>
  <si>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</si>
  <si>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</si>
  <si>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</si>
  <si>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</si>
  <si>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</si>
  <si>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</si>
  <si>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</si>
  <si>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</si>
  <si>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</si>
  <si>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</si>
  <si>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</si>
  <si>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</si>
  <si>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</si>
  <si>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</si>
  <si>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</si>
  <si>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</si>
  <si>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</si>
  <si>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</si>
  <si>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</si>
  <si>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</si>
  <si>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</si>
  <si>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</si>
  <si>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</si>
  <si>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</si>
  <si>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</si>
  <si>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</si>
  <si>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</si>
  <si>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</si>
  <si>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</si>
  <si>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</si>
  <si>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</si>
  <si>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</si>
  <si>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</si>
  <si>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</si>
  <si>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</si>
  <si>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</si>
  <si>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</si>
  <si>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</si>
  <si>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</si>
  <si>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</si>
  <si>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</si>
  <si>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</si>
  <si>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</si>
  <si>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</si>
  <si>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</si>
  <si>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</si>
  <si>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</si>
  <si>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</si>
  <si>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</si>
  <si>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</si>
  <si>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</si>
  <si>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</si>
  <si>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</si>
  <si>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</si>
  <si>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</si>
  <si>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</si>
  <si>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</si>
  <si>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</si>
  <si>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</si>
  <si>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</si>
  <si>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</si>
  <si>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</si>
  <si>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</si>
  <si>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</si>
  <si>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</si>
  <si>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</si>
  <si>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</si>
  <si>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</si>
  <si>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</si>
  <si>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</si>
  <si>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</si>
  <si>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</si>
  <si>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</si>
  <si>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</si>
  <si>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</si>
  <si>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</si>
  <si>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</si>
  <si>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</si>
  <si>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</si>
  <si>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</si>
  <si>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</si>
  <si>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</si>
  <si>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</si>
  <si>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</si>
  <si>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</si>
  <si>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</si>
  <si>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</si>
  <si>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</si>
  <si>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</si>
  <si>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</si>
  <si>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</si>
  <si>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</si>
  <si>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</si>
  <si>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</si>
  <si>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</si>
  <si>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</si>
  <si>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</si>
  <si>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</si>
  <si>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</si>
  <si>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</si>
  <si>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</si>
  <si>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</si>
  <si>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</si>
  <si>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</si>
  <si>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</si>
  <si>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</si>
  <si>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</si>
  <si>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</si>
  <si>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</si>
  <si>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</si>
  <si>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</si>
  <si>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</si>
  <si>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</si>
  <si>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</si>
  <si>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</si>
  <si>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</si>
  <si>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</si>
  <si>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</si>
  <si>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</si>
  <si>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</si>
  <si>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</si>
  <si>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</si>
  <si>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</si>
  <si>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</si>
  <si>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</si>
  <si>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</si>
  <si>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</si>
  <si>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</si>
  <si>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</si>
  <si>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</si>
  <si>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</si>
  <si>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</si>
  <si>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</si>
  <si>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</si>
  <si>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</si>
  <si>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</si>
  <si>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</si>
  <si>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</si>
  <si>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</si>
  <si>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</si>
  <si>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</si>
  <si>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</si>
  <si>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</si>
  <si>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</si>
  <si>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</si>
  <si>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</si>
  <si>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</si>
  <si>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</si>
  <si>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</si>
  <si>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</si>
  <si>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</si>
  <si>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</si>
  <si>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</si>
  <si>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</si>
  <si>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</si>
  <si>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</si>
  <si>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</si>
  <si>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</si>
  <si>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</si>
  <si>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</si>
  <si>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</si>
  <si>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</si>
  <si>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</si>
  <si>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</si>
  <si>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</si>
  <si>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</si>
  <si>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</si>
  <si>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</si>
  <si>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</si>
  <si>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</si>
  <si>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</si>
  <si>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</si>
  <si>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</si>
  <si>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</si>
  <si>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</si>
  <si>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</si>
  <si>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</si>
  <si>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</si>
  <si>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</si>
  <si>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</si>
  <si>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</si>
  <si>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</si>
  <si>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</si>
  <si>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</si>
  <si>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</si>
  <si>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</si>
  <si>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</si>
  <si>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</si>
  <si>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</si>
  <si>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</si>
  <si>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</si>
  <si>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</si>
  <si>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</si>
  <si>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</si>
  <si>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</si>
  <si>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</si>
  <si>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</si>
  <si>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</si>
  <si>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</si>
  <si>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</si>
  <si>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</si>
  <si>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</si>
  <si>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</si>
  <si>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</si>
  <si>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</si>
  <si>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</si>
  <si>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</si>
  <si>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</si>
  <si>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</si>
  <si>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</si>
  <si>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</si>
  <si>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</si>
  <si>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</si>
  <si>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</si>
  <si>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</si>
  <si>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</si>
  <si>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</si>
  <si>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</si>
  <si>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</si>
  <si>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</si>
  <si>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</si>
  <si>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</si>
  <si>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</si>
  <si>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</si>
  <si>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</si>
  <si>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</si>
  <si>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</si>
  <si>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</si>
  <si>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</si>
  <si>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</si>
  <si>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</si>
  <si>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</si>
  <si>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</si>
  <si>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</si>
  <si>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</si>
  <si>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</si>
  <si>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</si>
  <si>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</si>
  <si>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</si>
  <si>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</si>
  <si>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</si>
  <si>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</si>
  <si>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</si>
  <si>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</si>
  <si>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</si>
  <si>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</si>
  <si>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</si>
  <si>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</si>
  <si>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</si>
  <si>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</si>
  <si>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</si>
  <si>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</si>
  <si>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</si>
  <si>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</si>
  <si>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</si>
  <si>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</si>
  <si>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</si>
  <si>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</si>
  <si>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</si>
  <si>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</si>
  <si>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</si>
  <si>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</si>
  <si>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</si>
  <si>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</si>
  <si>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</si>
  <si>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</si>
  <si>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</si>
  <si>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</si>
  <si>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</si>
  <si>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</si>
  <si>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</si>
  <si>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</si>
  <si>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</si>
  <si>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</si>
  <si>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</si>
  <si>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</si>
  <si>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</si>
  <si>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</si>
  <si>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</si>
  <si>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</si>
  <si>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</si>
  <si>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</si>
  <si>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</si>
  <si>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</si>
  <si>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</si>
  <si>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</si>
  <si>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</si>
  <si>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</si>
  <si>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</si>
  <si>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</si>
  <si>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</si>
  <si>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</si>
  <si>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</si>
  <si>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</si>
  <si>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</si>
  <si>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</si>
  <si>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</si>
  <si>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</si>
  <si>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</si>
  <si>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</si>
  <si>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</si>
  <si>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</si>
  <si>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</si>
  <si>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</si>
  <si>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</si>
  <si>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</si>
  <si>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</si>
  <si>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</si>
  <si>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</si>
  <si>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</si>
  <si>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</si>
  <si>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</si>
  <si>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</si>
  <si>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</si>
  <si>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</si>
  <si>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</si>
  <si>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</si>
  <si>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</si>
  <si>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</si>
  <si>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</si>
  <si>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</si>
  <si>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</si>
  <si>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</si>
  <si>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</si>
  <si>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</si>
  <si>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</si>
  <si>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</si>
  <si>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</si>
  <si>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</si>
  <si>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</si>
  <si>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</si>
  <si>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</si>
  <si>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</si>
  <si>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</si>
  <si>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</si>
  <si>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</si>
  <si>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</si>
  <si>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</si>
  <si>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</si>
  <si>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</si>
  <si>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</si>
  <si>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</si>
  <si>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</si>
  <si>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</si>
  <si>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</si>
  <si>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</si>
  <si>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</si>
  <si>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</si>
  <si>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</si>
  <si>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</si>
  <si>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</si>
  <si>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</si>
  <si>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</si>
  <si>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</si>
  <si>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</si>
  <si>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</si>
  <si>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</si>
  <si>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</si>
  <si>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</si>
  <si>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</si>
  <si>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</si>
  <si>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</si>
  <si>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</si>
  <si>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</si>
  <si>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</si>
  <si>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</si>
  <si>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</si>
  <si>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</si>
  <si>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</si>
  <si>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</si>
  <si>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</si>
  <si>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</si>
  <si>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</si>
  <si>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</si>
  <si>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</si>
  <si>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</si>
  <si>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</si>
  <si>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</si>
  <si>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</si>
  <si>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</si>
  <si>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</si>
  <si>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</si>
  <si>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</si>
  <si>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</si>
  <si>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</si>
  <si>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</si>
  <si>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</si>
  <si>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</si>
  <si>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</si>
  <si>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</si>
  <si>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</si>
  <si>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</si>
  <si>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</si>
  <si>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</si>
  <si>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</si>
  <si>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</si>
  <si>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</si>
  <si>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</si>
  <si>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</si>
  <si>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</si>
  <si>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</si>
  <si>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</si>
  <si>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</si>
  <si>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</si>
  <si>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</si>
  <si>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</si>
  <si>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</si>
  <si>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</si>
  <si>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</si>
  <si>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</si>
  <si>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</si>
  <si>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</si>
  <si>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</si>
  <si>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</si>
  <si>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</si>
  <si>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</si>
  <si>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</si>
  <si>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</si>
  <si>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</si>
  <si>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</si>
  <si>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</si>
  <si>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</si>
  <si>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</si>
  <si>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</si>
  <si>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</si>
  <si>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</si>
  <si>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</si>
  <si>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</si>
  <si>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</si>
  <si>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</si>
  <si>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</si>
  <si>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</si>
  <si>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</si>
  <si>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</si>
  <si>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</si>
  <si>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</si>
  <si>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</si>
  <si>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</si>
  <si>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</si>
  <si>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</si>
  <si>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</si>
  <si>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</si>
  <si>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</si>
  <si>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</si>
  <si>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</si>
  <si>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</si>
  <si>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</si>
  <si>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</si>
  <si>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</si>
  <si>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</si>
  <si>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</si>
  <si>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</si>
  <si>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</si>
  <si>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</si>
  <si>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</si>
  <si>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</si>
  <si>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</si>
  <si>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</si>
  <si>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</si>
  <si>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</si>
  <si>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</si>
  <si>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</si>
  <si>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</si>
  <si>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</si>
  <si>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</si>
  <si>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</si>
  <si>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</si>
  <si>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</si>
  <si>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</si>
  <si>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</si>
  <si>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</si>
  <si>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</si>
  <si>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</si>
  <si>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</si>
  <si>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</si>
  <si>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</si>
  <si>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</si>
  <si>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</si>
  <si>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</si>
  <si>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</si>
  <si>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</si>
  <si>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</si>
  <si>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</si>
  <si>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</si>
  <si>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</si>
  <si>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</si>
  <si>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</si>
  <si>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</si>
  <si>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</si>
  <si>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</si>
  <si>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</si>
  <si>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</si>
  <si>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</si>
  <si>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</si>
  <si>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</si>
  <si>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</si>
  <si>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</si>
  <si>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</si>
  <si>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</si>
  <si>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</si>
  <si>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</si>
  <si>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</si>
  <si>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</si>
  <si>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</si>
  <si>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</si>
  <si>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</si>
  <si>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</si>
  <si>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</si>
  <si>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</si>
  <si>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</si>
  <si>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</si>
  <si>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</si>
  <si>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</si>
  <si>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</si>
  <si>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</si>
  <si>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</si>
  <si>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</si>
  <si>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</si>
  <si>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</si>
  <si>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</si>
  <si>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</si>
  <si>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</si>
  <si>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</si>
  <si>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</si>
  <si>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</si>
  <si>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</si>
  <si>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</si>
  <si>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</si>
  <si>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</si>
  <si>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</si>
  <si>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</si>
  <si>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</si>
  <si>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</si>
  <si>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</si>
  <si>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</si>
  <si>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</si>
  <si>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</si>
  <si>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</si>
  <si>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</si>
  <si>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</si>
  <si>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</si>
  <si>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</si>
  <si>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</si>
  <si>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</si>
  <si>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</si>
  <si>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</si>
  <si>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</si>
  <si>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</si>
  <si>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</si>
  <si>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</si>
  <si>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</si>
  <si>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</si>
  <si>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</si>
  <si>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</si>
  <si>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</si>
  <si>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</si>
  <si>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</si>
  <si>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</si>
  <si>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</si>
  <si>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</si>
  <si>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</si>
  <si>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</si>
  <si>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</si>
  <si>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</si>
  <si>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</si>
  <si>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</si>
  <si>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</si>
  <si>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</si>
  <si>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</si>
  <si>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</si>
  <si>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</si>
  <si>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</si>
  <si>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</si>
  <si>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</si>
  <si>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</si>
  <si>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</si>
  <si>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</si>
  <si>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</si>
  <si>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</si>
  <si>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</si>
  <si>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</si>
  <si>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</si>
  <si>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</si>
  <si>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</si>
  <si>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</si>
  <si>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</si>
  <si>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</si>
  <si>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</si>
  <si>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</si>
  <si>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</si>
  <si>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</si>
  <si>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</si>
  <si>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</si>
  <si>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</si>
  <si>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</si>
  <si>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</si>
  <si>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</si>
  <si>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</si>
  <si>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</si>
  <si>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</si>
  <si>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</si>
  <si>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</si>
  <si>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</si>
  <si>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</si>
  <si>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</si>
  <si>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</si>
  <si>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</si>
  <si>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</si>
  <si>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</si>
  <si>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</si>
  <si>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</si>
  <si>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</si>
  <si>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</si>
  <si>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</si>
  <si>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</si>
  <si>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</si>
  <si>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</si>
  <si>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</si>
  <si>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</si>
  <si>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</si>
  <si>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</si>
  <si>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</si>
  <si>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</si>
  <si>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</si>
  <si>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</si>
  <si>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</si>
  <si>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</si>
  <si>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</si>
  <si>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</si>
  <si>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</si>
  <si>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</si>
  <si>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</si>
  <si>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</si>
  <si>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</si>
  <si>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</si>
  <si>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</si>
  <si>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</si>
  <si>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</si>
  <si>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</si>
  <si>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</si>
  <si>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</si>
  <si>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</si>
  <si>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</si>
  <si>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</si>
  <si>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</si>
  <si>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</si>
  <si>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</si>
  <si>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</si>
  <si>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</si>
  <si>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</si>
  <si>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</si>
  <si>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</si>
  <si>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</si>
  <si>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</si>
  <si>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</si>
  <si>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</si>
  <si>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</si>
  <si>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</si>
  <si>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</si>
  <si>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</si>
  <si>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</si>
  <si>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</si>
  <si>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</si>
  <si>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</si>
  <si>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</si>
  <si>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</si>
  <si>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</si>
  <si>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</si>
  <si>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</si>
  <si>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</si>
  <si>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</si>
  <si>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</si>
  <si>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</si>
  <si>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</si>
  <si>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</si>
  <si>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</si>
  <si>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</si>
  <si>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</si>
  <si>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</si>
  <si>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</si>
  <si>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</si>
  <si>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</si>
  <si>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</si>
  <si>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</si>
  <si>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</si>
  <si>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</si>
  <si>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</si>
  <si>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</si>
  <si>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</si>
  <si>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</si>
  <si>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</si>
  <si>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</si>
  <si>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</si>
  <si>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</si>
  <si>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</si>
  <si>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</si>
  <si>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</si>
  <si>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</si>
  <si>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</si>
  <si>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</si>
  <si>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</si>
  <si>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</si>
  <si>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</si>
  <si>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</si>
  <si>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</si>
  <si>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</si>
  <si>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</si>
  <si>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</si>
  <si>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</si>
  <si>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</si>
  <si>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</si>
  <si>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</si>
  <si>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</si>
  <si>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</si>
  <si>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</si>
  <si>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</si>
  <si>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</si>
  <si>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</si>
  <si>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</si>
  <si>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</si>
  <si>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</si>
  <si>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</si>
  <si>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</si>
  <si>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</si>
  <si>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</si>
  <si>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</si>
  <si>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</si>
  <si>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</si>
  <si>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</si>
  <si>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</si>
  <si>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</si>
  <si>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</si>
  <si>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</si>
  <si>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</si>
  <si>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</si>
  <si>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</si>
  <si>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</si>
  <si>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</si>
  <si>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</si>
  <si>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</si>
  <si>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</si>
  <si>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</si>
  <si>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</si>
  <si>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</si>
  <si>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</si>
  <si>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</si>
  <si>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</si>
  <si>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</si>
  <si>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</si>
  <si>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</si>
  <si>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</si>
  <si>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</si>
  <si>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</si>
  <si>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</si>
  <si>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</si>
  <si>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</si>
  <si>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</si>
  <si>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</si>
  <si>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</si>
  <si>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</si>
  <si>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</si>
  <si>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</si>
  <si>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</si>
  <si>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</si>
  <si>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</si>
  <si>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</si>
  <si>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</si>
  <si>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</si>
  <si>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</si>
  <si>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</si>
  <si>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</si>
  <si>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</si>
  <si>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</si>
  <si>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</si>
  <si>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</si>
  <si>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</si>
  <si>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</si>
  <si>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</si>
  <si>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</si>
  <si>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</si>
  <si>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</si>
  <si>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</si>
  <si>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</si>
  <si>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</si>
  <si>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</si>
  <si>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</si>
  <si>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</si>
  <si>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</si>
  <si>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</si>
  <si>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</si>
  <si>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</si>
  <si>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</si>
  <si>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</si>
  <si>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</si>
  <si>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</si>
  <si>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</si>
  <si>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</si>
  <si>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</si>
  <si>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</si>
  <si>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</si>
  <si>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</si>
  <si>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</si>
  <si>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</si>
  <si>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</si>
  <si>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</si>
  <si>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</si>
  <si>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</si>
  <si>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</si>
  <si>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</si>
  <si>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</si>
  <si>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</si>
  <si>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</si>
  <si>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</si>
  <si>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</si>
  <si>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</si>
  <si>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</si>
  <si>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</si>
  <si>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</si>
  <si>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</si>
  <si>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</si>
  <si>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</si>
  <si>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</si>
  <si>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</si>
  <si>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</si>
  <si>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</si>
  <si>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</si>
  <si>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</si>
  <si>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</si>
  <si>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</si>
  <si>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</si>
  <si>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</si>
  <si>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</si>
  <si>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</si>
  <si>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</si>
  <si>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</si>
  <si>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</si>
  <si>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</si>
  <si>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</si>
  <si>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</si>
  <si>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</si>
  <si>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</si>
  <si>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</si>
  <si>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</si>
  <si>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</si>
  <si>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</si>
  <si>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</si>
  <si>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</si>
  <si>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</si>
  <si>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</si>
  <si>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</si>
  <si>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</si>
  <si>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</si>
  <si>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</si>
  <si>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</si>
  <si>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</si>
  <si>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</si>
  <si>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</si>
  <si>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</si>
  <si>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</si>
  <si>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</si>
  <si>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</si>
  <si>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</si>
  <si>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</si>
  <si>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</si>
  <si>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</si>
  <si>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</si>
  <si>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</si>
  <si>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</si>
  <si>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</si>
  <si>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</si>
  <si>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</si>
  <si>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</si>
  <si>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</si>
  <si>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</si>
  <si>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</si>
  <si>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</si>
  <si>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</si>
  <si>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</si>
  <si>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</si>
  <si>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</si>
  <si>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</si>
  <si>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</si>
  <si>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</si>
  <si>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</si>
  <si>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</si>
  <si>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</si>
  <si>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</si>
  <si>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</si>
  <si>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</si>
  <si>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</si>
  <si>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</si>
  <si>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</si>
  <si>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</si>
  <si>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</si>
  <si>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</si>
  <si>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</si>
  <si>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</si>
  <si>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</si>
  <si>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</si>
  <si>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</si>
  <si>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</si>
  <si>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</si>
  <si>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</si>
  <si>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</si>
  <si>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</si>
  <si>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</si>
  <si>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</si>
  <si>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</si>
  <si>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</si>
  <si>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</si>
  <si>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</si>
  <si>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</si>
  <si>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</si>
  <si>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</si>
  <si>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</si>
  <si>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</si>
  <si>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</si>
  <si>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</si>
  <si>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</si>
  <si>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</si>
  <si>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</si>
  <si>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</si>
  <si>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</si>
  <si>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</si>
  <si>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</si>
  <si>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</si>
  <si>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</si>
  <si>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</si>
  <si>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</si>
  <si>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</si>
  <si>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</si>
  <si>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</si>
  <si>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</si>
  <si>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</si>
  <si>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</si>
  <si>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</si>
  <si>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</si>
  <si>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</si>
  <si>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</si>
  <si>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</si>
  <si>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</si>
  <si>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</si>
  <si>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</si>
  <si>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</si>
  <si>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</si>
  <si>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</si>
  <si>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</si>
  <si>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</si>
  <si>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</si>
  <si>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</si>
  <si>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</si>
  <si>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</si>
  <si>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</si>
  <si>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</si>
  <si>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</si>
  <si>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</si>
  <si>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</si>
  <si>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</si>
  <si>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</si>
  <si>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</si>
  <si>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</si>
  <si>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</si>
  <si>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</si>
  <si>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</si>
  <si>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</si>
  <si>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</si>
  <si>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</si>
  <si>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</si>
  <si>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</si>
  <si>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</si>
  <si>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</si>
  <si>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</si>
  <si>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</si>
  <si>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</si>
  <si>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</si>
  <si>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</si>
  <si>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</si>
  <si>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</si>
  <si>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</si>
  <si>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</si>
  <si>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</si>
  <si>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</si>
  <si>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</si>
  <si>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</si>
  <si>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</si>
  <si>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</si>
  <si>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</si>
  <si>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</si>
  <si>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</si>
  <si>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</si>
  <si>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</si>
  <si>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</si>
  <si>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</si>
  <si>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</si>
  <si>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</si>
  <si>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</si>
  <si>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</si>
  <si>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</si>
  <si>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</si>
  <si>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</si>
  <si>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</si>
  <si>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</si>
  <si>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</si>
  <si>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</si>
  <si>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</si>
  <si>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</si>
  <si>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</si>
  <si>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</si>
  <si>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</si>
  <si>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</si>
  <si>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</si>
  <si>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</si>
  <si>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</si>
  <si>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</si>
  <si>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</si>
  <si>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</si>
  <si>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</si>
  <si>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</si>
  <si>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</si>
  <si>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</si>
  <si>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</si>
  <si>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</si>
  <si>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</si>
  <si>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</si>
  <si>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</si>
  <si>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</si>
  <si>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</si>
  <si>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</si>
  <si>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</si>
  <si>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</si>
  <si>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</si>
  <si>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</si>
  <si>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</si>
  <si>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</si>
  <si>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</si>
  <si>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</si>
  <si>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</si>
  <si>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</si>
  <si>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</si>
  <si>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</si>
  <si>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</si>
  <si>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</si>
  <si>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</si>
  <si>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</si>
  <si>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</si>
  <si>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</si>
  <si>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</si>
  <si>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</si>
  <si>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</si>
  <si>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</si>
  <si>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</si>
  <si>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</si>
  <si>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</si>
  <si>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</si>
  <si>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</si>
  <si>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</si>
  <si>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</si>
  <si>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</si>
  <si>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</si>
  <si>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</si>
  <si>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</si>
  <si>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</si>
  <si>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</si>
  <si>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</si>
  <si>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</si>
  <si>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</si>
  <si>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</si>
  <si>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</si>
  <si>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</si>
  <si>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</si>
  <si>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</si>
  <si>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</si>
  <si>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</si>
  <si>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</si>
  <si>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</si>
  <si>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</si>
  <si>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</si>
  <si>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</si>
  <si>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</si>
  <si>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</si>
  <si>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</si>
  <si>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</si>
  <si>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</si>
  <si>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</si>
  <si>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</si>
  <si>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</si>
  <si>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</si>
  <si>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</si>
  <si>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</si>
  <si>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</si>
  <si>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</si>
  <si>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</si>
  <si>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</si>
  <si>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</si>
  <si>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</si>
  <si>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</si>
  <si>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</si>
  <si>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</si>
  <si>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</si>
  <si>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</si>
  <si>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</si>
  <si>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</si>
  <si>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</si>
  <si>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</si>
  <si>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</si>
  <si>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</si>
  <si>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</si>
  <si>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</si>
  <si>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</si>
  <si>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</si>
  <si>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</si>
  <si>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</si>
  <si>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</si>
  <si>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</si>
  <si>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</si>
  <si>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</si>
  <si>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</si>
  <si>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</si>
  <si>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</si>
  <si>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</si>
  <si>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</si>
  <si>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</si>
  <si>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</si>
  <si>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</si>
  <si>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</si>
  <si>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</si>
  <si>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</si>
  <si>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</si>
  <si>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</si>
  <si>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</si>
  <si>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</si>
  <si>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</si>
  <si>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</si>
  <si>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</si>
  <si>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</si>
  <si>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</si>
  <si>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</si>
  <si>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</si>
  <si>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</si>
  <si>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</si>
  <si>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</si>
  <si>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</si>
  <si>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</si>
  <si>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</si>
  <si>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</si>
  <si>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</si>
  <si>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</si>
  <si>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</si>
  <si>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</si>
  <si>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</si>
  <si>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</si>
  <si>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</si>
  <si>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</si>
  <si>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</si>
  <si>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</si>
  <si>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</si>
  <si>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</si>
  <si>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</si>
  <si>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</si>
  <si>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</si>
  <si>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</si>
  <si>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</si>
  <si>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</si>
  <si>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</si>
  <si>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</si>
  <si>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</si>
  <si>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</si>
  <si>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</si>
  <si>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</si>
  <si>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</si>
  <si>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</si>
  <si>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</si>
  <si>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</si>
  <si>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</si>
  <si>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</si>
  <si>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</si>
  <si>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</si>
  <si>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</si>
  <si>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</si>
  <si>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</si>
  <si>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</si>
  <si>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</si>
  <si>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</si>
  <si>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</si>
  <si>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</si>
  <si>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</si>
  <si>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</si>
  <si>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</si>
  <si>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</si>
  <si>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</si>
  <si>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</si>
  <si>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</si>
  <si>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</si>
  <si>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</si>
  <si>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</si>
  <si>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</si>
  <si>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</si>
  <si>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</si>
  <si>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</si>
  <si>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</si>
  <si>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</si>
  <si>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</si>
  <si>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</si>
  <si>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</si>
  <si>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</si>
  <si>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</si>
  <si>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</si>
  <si>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</si>
  <si>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</si>
  <si>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</si>
  <si>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</si>
  <si>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</si>
  <si>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</si>
  <si>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</si>
  <si>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</si>
  <si>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</si>
  <si>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</si>
  <si>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</si>
  <si>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</si>
  <si>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</si>
  <si>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</si>
  <si>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</si>
  <si>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</si>
  <si>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</si>
  <si>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</si>
  <si>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</si>
  <si>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</si>
  <si>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</si>
  <si>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</si>
  <si>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</si>
  <si>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</si>
  <si>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</si>
  <si>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</si>
  <si>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</si>
  <si>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</si>
  <si>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</si>
  <si>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</si>
  <si>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</si>
  <si>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</si>
  <si>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</si>
  <si>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</si>
  <si>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</si>
  <si>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</si>
  <si>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</si>
  <si>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</si>
  <si>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</si>
  <si>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</si>
  <si>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</si>
  <si>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</si>
  <si>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</si>
  <si>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</si>
  <si>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</si>
  <si>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</si>
  <si>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</si>
  <si>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</si>
  <si>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</si>
  <si>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</si>
  <si>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</si>
  <si>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</si>
  <si>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</si>
  <si>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</si>
  <si>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</si>
  <si>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</si>
  <si>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</si>
  <si>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</si>
  <si>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</si>
  <si>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</si>
  <si>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</si>
  <si>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</si>
  <si>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</si>
  <si>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</si>
  <si>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</si>
  <si>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</si>
  <si>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</si>
  <si>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</si>
  <si>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</si>
  <si>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</si>
  <si>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</si>
  <si>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</si>
  <si>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</si>
  <si>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</si>
  <si>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</si>
  <si>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</si>
  <si>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</si>
  <si>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</si>
  <si>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</si>
  <si>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</si>
  <si>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</si>
  <si>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</si>
  <si>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</si>
  <si>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</si>
  <si>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</si>
  <si>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</si>
  <si>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</si>
  <si>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</si>
  <si>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</si>
  <si>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</si>
  <si>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</si>
  <si>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</si>
  <si>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</si>
  <si>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</si>
  <si>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</si>
  <si>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</si>
  <si>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</si>
  <si>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</si>
  <si>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</si>
  <si>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</si>
  <si>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</si>
  <si>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</si>
  <si>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</si>
  <si>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</si>
  <si>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</si>
  <si>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</si>
  <si>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</si>
  <si>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</si>
  <si>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</si>
  <si>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</si>
  <si>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</si>
  <si>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</si>
  <si>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</si>
  <si>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</si>
  <si>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</si>
  <si>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</si>
  <si>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</si>
  <si>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</si>
  <si>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</si>
  <si>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</si>
  <si>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</si>
  <si>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</si>
  <si>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</si>
  <si>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</si>
  <si>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</si>
  <si>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</si>
  <si>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</si>
  <si>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</si>
  <si>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</si>
  <si>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</si>
  <si>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</si>
  <si>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</si>
  <si>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</si>
  <si>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</si>
  <si>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</si>
  <si>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</si>
  <si>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</si>
  <si>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</si>
  <si>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</si>
  <si>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</si>
  <si>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</si>
  <si>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</si>
  <si>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</si>
  <si>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</si>
  <si>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</si>
  <si>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</si>
  <si>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</si>
  <si>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</si>
  <si>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</si>
  <si>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</si>
  <si>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</si>
  <si>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</si>
  <si>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</si>
  <si>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</si>
  <si>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</si>
  <si>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</si>
  <si>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</si>
  <si>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</si>
  <si>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</si>
  <si>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</si>
  <si>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</si>
  <si>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</si>
  <si>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</si>
  <si>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</si>
  <si>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</si>
  <si>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</si>
  <si>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</si>
  <si>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</si>
  <si>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</si>
  <si>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</si>
  <si>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</si>
  <si>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</si>
  <si>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</si>
  <si>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</si>
  <si>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</si>
  <si>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</si>
  <si>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</si>
  <si>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</si>
  <si>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</si>
  <si>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</si>
  <si>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</si>
  <si>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</si>
  <si>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</si>
  <si>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</si>
  <si>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</si>
  <si>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</si>
  <si>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</si>
  <si>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</si>
  <si>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</si>
  <si>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</si>
  <si>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</si>
  <si>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</si>
  <si>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</si>
  <si>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</si>
  <si>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</si>
  <si>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</si>
  <si>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</si>
  <si>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</si>
  <si>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</si>
  <si>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</si>
  <si>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</si>
  <si>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</si>
  <si>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</si>
  <si>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</si>
  <si>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</si>
  <si>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</si>
  <si>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</si>
  <si>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</si>
  <si>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</si>
  <si>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</si>
  <si>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</si>
  <si>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</si>
  <si>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</si>
  <si>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</si>
  <si>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</si>
  <si>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</si>
  <si>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</si>
  <si>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</si>
  <si>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</si>
  <si>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</si>
  <si>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</si>
  <si>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</si>
  <si>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</si>
  <si>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</si>
  <si>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</si>
  <si>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</si>
  <si>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</si>
  <si>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</si>
  <si>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</si>
  <si>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</si>
  <si>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</si>
  <si>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</si>
  <si>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</si>
  <si>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</si>
  <si>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</si>
  <si>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</si>
  <si>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</si>
  <si>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</si>
  <si>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</si>
  <si>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</si>
  <si>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</si>
  <si>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</si>
  <si>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</si>
  <si>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</si>
  <si>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</si>
  <si>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</si>
  <si>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</si>
  <si>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</si>
  <si>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</si>
  <si>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</si>
  <si>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</si>
  <si>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</si>
  <si>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</si>
  <si>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</si>
  <si>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</si>
  <si>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</si>
  <si>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</si>
  <si>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</si>
  <si>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</si>
  <si>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</si>
  <si>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</si>
  <si>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</si>
  <si>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</si>
  <si>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</si>
  <si>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</si>
  <si>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</si>
  <si>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</si>
  <si>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</si>
  <si>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</si>
  <si>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</si>
  <si>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</si>
  <si>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</si>
  <si>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</si>
  <si>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</si>
  <si>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</si>
  <si>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</si>
  <si>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</si>
  <si>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</si>
  <si>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</si>
  <si>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</si>
  <si>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</si>
  <si>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</si>
  <si>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</si>
  <si>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</si>
  <si>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</si>
  <si>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</si>
  <si>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</si>
  <si>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</si>
  <si>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</si>
  <si>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</si>
  <si>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</si>
  <si>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</si>
  <si>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</si>
  <si>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</si>
  <si>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</si>
  <si>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</si>
  <si>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</si>
  <si>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</si>
  <si>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</si>
  <si>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</si>
  <si>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</si>
  <si>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</si>
  <si>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</si>
  <si>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</si>
  <si>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</si>
  <si>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</si>
  <si>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</si>
  <si>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</si>
  <si>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</si>
  <si>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</si>
  <si>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</si>
  <si>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</si>
  <si>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</si>
  <si>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</si>
  <si>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</si>
  <si>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</si>
  <si>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</si>
  <si>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</si>
  <si>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</si>
  <si>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</si>
  <si>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</si>
  <si>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</si>
  <si>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</si>
  <si>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</si>
  <si>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</si>
  <si>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</si>
  <si>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</si>
  <si>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</si>
  <si>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</si>
  <si>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</si>
  <si>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</si>
  <si>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</si>
  <si>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</si>
  <si>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</si>
  <si>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</si>
  <si>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</si>
  <si>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</si>
  <si>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</si>
  <si>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</si>
  <si>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</si>
  <si>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</si>
  <si>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</si>
  <si>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</si>
  <si>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</si>
  <si>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</si>
  <si>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</si>
  <si>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</si>
  <si>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</si>
  <si>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</si>
  <si>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</si>
  <si>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</si>
  <si>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</si>
  <si>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</si>
  <si>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</si>
  <si>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</si>
  <si>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</si>
  <si>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</si>
  <si>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</si>
  <si>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</si>
  <si>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</si>
  <si>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</si>
  <si>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</si>
  <si>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</si>
  <si>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</si>
  <si>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</si>
  <si>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</si>
  <si>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</si>
  <si>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</si>
  <si>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</si>
  <si>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</si>
  <si>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</si>
  <si>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</si>
  <si>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</si>
  <si>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</si>
  <si>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</si>
  <si>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</si>
  <si>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</si>
  <si>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</si>
  <si>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</si>
  <si>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</si>
  <si>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</si>
  <si>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</si>
  <si>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</si>
  <si>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</si>
  <si>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</si>
  <si>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</si>
  <si>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</si>
  <si>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</si>
  <si>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</si>
  <si>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</si>
  <si>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</si>
  <si>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</si>
  <si>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</si>
  <si>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</si>
  <si>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</si>
  <si>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</si>
  <si>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</si>
  <si>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</si>
  <si>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</si>
  <si>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</si>
  <si>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</si>
  <si>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</si>
  <si>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</si>
  <si>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</si>
  <si>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</si>
  <si>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</si>
  <si>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</si>
  <si>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</si>
  <si>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</si>
  <si>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</si>
  <si>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</si>
  <si>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</si>
  <si>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</si>
  <si>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</si>
  <si>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</si>
  <si>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</si>
  <si>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</si>
  <si>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</si>
  <si>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</si>
  <si>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</si>
  <si>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</si>
  <si>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</si>
  <si>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</si>
  <si>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</si>
  <si>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</si>
  <si>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</si>
  <si>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</si>
  <si>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</si>
  <si>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</si>
  <si>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</si>
  <si>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</si>
  <si>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</si>
  <si>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</si>
  <si>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</si>
  <si>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</si>
  <si>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</si>
  <si>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</si>
  <si>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</si>
  <si>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</si>
  <si>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</si>
  <si>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</si>
  <si>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</si>
  <si>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</si>
  <si>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</si>
  <si>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</si>
  <si>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</si>
  <si>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</si>
  <si>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</si>
  <si>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</si>
  <si>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</si>
  <si>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</si>
  <si>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</si>
  <si>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</si>
  <si>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</si>
  <si>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</si>
  <si>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</si>
  <si>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</si>
  <si>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</si>
  <si>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</si>
  <si>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</si>
  <si>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</si>
  <si>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</si>
  <si>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</si>
  <si>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</si>
  <si>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</si>
  <si>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</si>
  <si>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</si>
  <si>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</si>
  <si>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</si>
  <si>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</si>
  <si>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</si>
  <si>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</si>
  <si>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</si>
  <si>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</si>
  <si>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</si>
  <si>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</si>
  <si>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</si>
  <si>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</si>
  <si>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</si>
  <si>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</si>
  <si>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</si>
  <si>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</si>
  <si>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</si>
  <si>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</si>
  <si>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</si>
  <si>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</si>
  <si>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</si>
  <si>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</si>
  <si>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</si>
  <si>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</si>
  <si>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</si>
  <si>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</si>
  <si>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</si>
  <si>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</si>
  <si>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</si>
  <si>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</si>
  <si>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</si>
  <si>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</si>
  <si>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</si>
  <si>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</si>
  <si>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</si>
  <si>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</si>
  <si>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</si>
  <si>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</si>
  <si>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</si>
  <si>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</si>
  <si>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</si>
  <si>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</si>
  <si>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</si>
  <si>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</si>
  <si>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</si>
  <si>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</si>
  <si>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</si>
  <si>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</si>
  <si>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</si>
  <si>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</si>
  <si>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</si>
  <si>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</si>
  <si>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</si>
  <si>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</si>
  <si>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</si>
  <si>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</si>
  <si>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</si>
  <si>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</si>
  <si>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</si>
  <si>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</si>
  <si>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</si>
  <si>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</si>
  <si>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</si>
  <si>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</si>
  <si>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</si>
  <si>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</si>
  <si>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</si>
  <si>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</si>
  <si>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</si>
  <si>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</si>
  <si>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</si>
  <si>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</si>
  <si>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</si>
  <si>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</si>
  <si>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</si>
  <si>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</si>
  <si>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</si>
  <si>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</si>
  <si>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</si>
  <si>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</si>
  <si>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</si>
  <si>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</si>
  <si>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</si>
  <si>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</si>
  <si>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</si>
  <si>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</si>
  <si>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</si>
  <si>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</si>
  <si>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</si>
  <si>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</si>
  <si>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</si>
  <si>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</si>
  <si>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</si>
  <si>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</si>
  <si>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</si>
  <si>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</si>
  <si>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</si>
  <si>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</si>
  <si>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</si>
  <si>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</si>
  <si>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</si>
  <si>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</si>
  <si>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</si>
  <si>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</si>
  <si>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</si>
  <si>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</si>
  <si>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</si>
  <si>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</si>
  <si>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</si>
  <si>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</si>
  <si>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</si>
  <si>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</si>
  <si>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</si>
  <si>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</si>
  <si>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</si>
  <si>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</si>
  <si>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</si>
  <si>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</si>
  <si>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</si>
  <si>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</si>
  <si>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</si>
  <si>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</si>
  <si>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</si>
  <si>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</si>
  <si>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</si>
  <si>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</si>
  <si>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</si>
  <si>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</si>
  <si>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</si>
  <si>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</si>
  <si>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</si>
  <si>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</si>
  <si>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</si>
  <si>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</si>
  <si>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</si>
  <si>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</si>
  <si>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</si>
  <si>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</si>
  <si>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</si>
  <si>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</si>
  <si>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</si>
  <si>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</si>
  <si>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</si>
  <si>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</si>
  <si>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</si>
  <si>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</si>
  <si>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</si>
  <si>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</si>
  <si>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</si>
  <si>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</si>
  <si>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</si>
  <si>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</si>
  <si>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</si>
  <si>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</si>
  <si>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</si>
  <si>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</si>
  <si>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</si>
  <si>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</si>
  <si>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</si>
  <si>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</si>
  <si>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</si>
  <si>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</si>
  <si>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</si>
  <si>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</si>
  <si>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</si>
  <si>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</si>
  <si>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</si>
  <si>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</si>
  <si>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</si>
  <si>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</si>
  <si>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</si>
  <si>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</si>
  <si>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</si>
  <si>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</si>
  <si>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</si>
  <si>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</si>
  <si>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</si>
  <si>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</si>
  <si>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</si>
  <si>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</si>
  <si>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</si>
  <si>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</si>
  <si>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</si>
  <si>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</si>
  <si>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</si>
  <si>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</si>
  <si>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</si>
  <si>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</si>
  <si>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</si>
  <si>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</si>
  <si>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</si>
  <si>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</si>
  <si>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</si>
  <si>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</si>
  <si>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</si>
  <si>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</si>
  <si>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</si>
  <si>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</si>
  <si>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</si>
  <si>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</si>
  <si>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</si>
  <si>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</si>
  <si>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</si>
  <si>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</si>
  <si>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</si>
  <si>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</si>
  <si>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</si>
  <si>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</si>
  <si>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</si>
  <si>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</si>
  <si>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</si>
  <si>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</si>
  <si>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</si>
  <si>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</si>
  <si>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</si>
  <si>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</si>
  <si>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</si>
  <si>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</si>
  <si>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</si>
  <si>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</si>
  <si>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</si>
  <si>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</si>
  <si>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</si>
  <si>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</si>
  <si>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</si>
  <si>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</si>
  <si>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</si>
  <si>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</si>
  <si>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</si>
  <si>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</si>
  <si>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</si>
  <si>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</si>
  <si>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</si>
  <si>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</si>
  <si>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</si>
  <si>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</si>
  <si>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</si>
  <si>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</si>
  <si>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</si>
  <si>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</si>
  <si>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</si>
  <si>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</si>
  <si>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</si>
  <si>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</si>
  <si>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</si>
  <si>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</si>
  <si>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</si>
  <si>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</si>
  <si>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</si>
  <si>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</si>
  <si>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</si>
  <si>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</si>
  <si>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</si>
  <si>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</si>
  <si>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</si>
  <si>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</si>
  <si>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</si>
  <si>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</si>
  <si>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</si>
  <si>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</si>
  <si>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</si>
  <si>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</si>
  <si>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</si>
  <si>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</si>
  <si>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</si>
  <si>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</si>
  <si>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</si>
  <si>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</si>
  <si>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</si>
  <si>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</si>
  <si>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</si>
  <si>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</si>
  <si>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</si>
  <si>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</si>
  <si>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</si>
  <si>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</si>
  <si>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</si>
  <si>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</si>
  <si>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</si>
  <si>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</si>
  <si>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</si>
  <si>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</si>
  <si>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</si>
  <si>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</si>
  <si>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</si>
  <si>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</si>
  <si>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</si>
  <si>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</si>
  <si>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</si>
  <si>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</si>
  <si>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</si>
  <si>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</si>
  <si>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</si>
  <si>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</si>
  <si>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</si>
  <si>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</si>
  <si>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</si>
  <si>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</si>
  <si>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</si>
  <si>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</si>
  <si>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</si>
  <si>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</si>
  <si>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</si>
  <si>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</si>
  <si>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</si>
  <si>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</si>
  <si>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</si>
  <si>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</si>
  <si>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</si>
  <si>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</si>
  <si>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</si>
  <si>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</si>
  <si>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</si>
  <si>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</si>
  <si>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</si>
  <si>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</si>
  <si>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</si>
  <si>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</si>
  <si>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</si>
  <si>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</si>
  <si>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</si>
  <si>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</si>
  <si>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</si>
  <si>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</si>
  <si>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</si>
  <si>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</si>
  <si>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</si>
  <si>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</si>
  <si>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</si>
  <si>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</si>
  <si>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</si>
  <si>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</si>
  <si>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</si>
  <si>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</si>
  <si>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</si>
  <si>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</si>
  <si>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</si>
  <si>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</si>
  <si>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</si>
  <si>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</si>
  <si>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</si>
  <si>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</si>
  <si>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</si>
  <si>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</si>
  <si>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</si>
  <si>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</si>
  <si>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</si>
  <si>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</si>
  <si>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</si>
  <si>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</si>
  <si>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</si>
  <si>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</si>
  <si>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</si>
  <si>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</si>
  <si>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</si>
  <si>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</si>
  <si>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</si>
  <si>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</si>
  <si>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</si>
  <si>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</si>
  <si>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</si>
  <si>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</si>
  <si>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</si>
  <si>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</si>
  <si>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</si>
  <si>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</si>
  <si>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</si>
  <si>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</si>
  <si>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</si>
  <si>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</si>
  <si>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</si>
  <si>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</si>
  <si>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</si>
  <si>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</si>
  <si>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</si>
  <si>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</si>
  <si>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</si>
  <si>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</si>
  <si>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</si>
  <si>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</si>
  <si>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</si>
  <si>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</si>
  <si>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</si>
  <si>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</si>
  <si>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</si>
  <si>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</si>
  <si>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</si>
  <si>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</si>
  <si>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</si>
  <si>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</si>
  <si>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</si>
  <si>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</si>
  <si>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</si>
  <si>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</si>
  <si>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</si>
  <si>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</si>
  <si>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</si>
  <si>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</si>
  <si>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</si>
  <si>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</si>
  <si>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</si>
  <si>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</si>
  <si>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</si>
  <si>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</si>
  <si>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</si>
  <si>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</si>
  <si>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</si>
  <si>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</si>
  <si>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</si>
  <si>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</si>
  <si>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</si>
  <si>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</si>
  <si>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</si>
  <si>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</si>
  <si>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</si>
  <si>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</si>
  <si>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</si>
  <si>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</si>
  <si>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</si>
  <si>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</si>
  <si>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</si>
  <si>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</si>
  <si>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</si>
  <si>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</si>
  <si>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</si>
  <si>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</si>
  <si>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</si>
  <si>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</si>
  <si>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</si>
  <si>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</si>
  <si>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</si>
  <si>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</si>
  <si>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</si>
  <si>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</si>
  <si>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</si>
  <si>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</si>
  <si>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</si>
  <si>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</si>
  <si>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</si>
  <si>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</si>
  <si>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</si>
  <si>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</si>
  <si>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</si>
  <si>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</si>
  <si>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</si>
  <si>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</si>
  <si>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</si>
  <si>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</si>
  <si>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</si>
  <si>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</si>
  <si>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</si>
  <si>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</si>
  <si>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</si>
  <si>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</si>
  <si>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</si>
  <si>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</si>
  <si>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</si>
  <si>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</si>
  <si>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</si>
  <si>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</si>
  <si>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</si>
  <si>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</si>
  <si>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</si>
  <si>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</si>
  <si>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</si>
  <si>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</si>
  <si>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</si>
  <si>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</si>
  <si>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</si>
  <si>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</si>
  <si>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</si>
  <si>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</si>
  <si>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</si>
  <si>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</si>
  <si>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</si>
  <si>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</si>
  <si>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</si>
  <si>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</si>
  <si>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</si>
  <si>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</si>
  <si>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</si>
  <si>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</si>
  <si>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</si>
  <si>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</si>
  <si>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</si>
  <si>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</si>
  <si>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</si>
  <si>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</si>
  <si>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</si>
  <si>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</si>
  <si>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</si>
  <si>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</si>
  <si>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</si>
  <si>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</si>
  <si>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</si>
  <si>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</si>
  <si>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</si>
  <si>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</si>
  <si>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</si>
  <si>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</si>
  <si>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</si>
  <si>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</si>
  <si>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</si>
  <si>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</si>
  <si>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</si>
  <si>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</si>
  <si>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</si>
  <si>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</si>
  <si>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</si>
  <si>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</si>
  <si>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</si>
  <si>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</si>
  <si>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</si>
  <si>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</si>
  <si>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</si>
  <si>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</si>
  <si>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</si>
  <si>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</si>
  <si>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</si>
  <si>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</si>
  <si>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</si>
  <si>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</si>
  <si>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</si>
  <si>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</si>
  <si>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</si>
  <si>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</si>
  <si>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</si>
  <si>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</si>
  <si>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</si>
  <si>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</si>
  <si>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</si>
  <si>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</si>
  <si>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</si>
  <si>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</si>
  <si>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</si>
  <si>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</si>
  <si>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</si>
  <si>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</si>
  <si>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</si>
  <si>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</si>
  <si>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</si>
  <si>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</si>
  <si>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</si>
  <si>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</si>
  <si>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</si>
  <si>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</si>
  <si>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</si>
  <si>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</si>
  <si>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</si>
  <si>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</si>
  <si>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</si>
  <si>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</si>
  <si>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</si>
  <si>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</si>
  <si>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</si>
  <si>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</si>
  <si>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</si>
  <si>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</si>
  <si>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</si>
  <si>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</si>
  <si>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</si>
  <si>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</si>
  <si>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</si>
  <si>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</si>
  <si>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</si>
  <si>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</si>
  <si>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</si>
  <si>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</si>
  <si>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</si>
  <si>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</si>
  <si>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</si>
  <si>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</si>
  <si>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</si>
  <si>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</si>
  <si>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</si>
  <si>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</si>
  <si>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</si>
  <si>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</si>
  <si>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</si>
  <si>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</si>
  <si>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</si>
  <si>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</si>
  <si>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</si>
  <si>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</si>
  <si>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</si>
  <si>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</si>
  <si>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</si>
  <si>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</si>
  <si>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</si>
  <si>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</si>
  <si>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</si>
  <si>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</si>
  <si>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</si>
  <si>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</si>
  <si>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</si>
  <si>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</si>
  <si>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</si>
  <si>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</si>
  <si>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</si>
  <si>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</si>
  <si>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</si>
  <si>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</si>
  <si>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</si>
  <si>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</si>
  <si>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</si>
  <si>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</si>
  <si>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</si>
  <si>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</si>
  <si>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</si>
  <si>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</si>
  <si>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</si>
  <si>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</si>
  <si>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</si>
  <si>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</si>
  <si>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</si>
  <si>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</si>
  <si>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</si>
  <si>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</si>
  <si>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</si>
  <si>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</si>
  <si>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</si>
  <si>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</si>
  <si>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</si>
  <si>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</si>
  <si>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</si>
  <si>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</si>
  <si>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</si>
  <si>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</si>
  <si>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</si>
  <si>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</si>
  <si>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</si>
  <si>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</si>
  <si>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</si>
  <si>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</si>
  <si>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</si>
  <si>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</si>
  <si>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</si>
  <si>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</si>
  <si>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</si>
  <si>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</si>
  <si>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</si>
  <si>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</si>
  <si>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</si>
  <si>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</si>
  <si>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</si>
  <si>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</si>
  <si>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</si>
  <si>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</si>
  <si>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</si>
  <si>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</si>
  <si>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</si>
  <si>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</si>
  <si>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</si>
  <si>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</si>
  <si>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</si>
  <si>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</si>
  <si>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</si>
  <si>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</si>
  <si>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</si>
  <si>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</si>
  <si>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</si>
  <si>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</si>
  <si>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</si>
  <si>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</si>
  <si>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</si>
  <si>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</si>
  <si>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</si>
  <si>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</si>
  <si>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</si>
  <si>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</si>
  <si>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</si>
  <si>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</si>
  <si>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</si>
  <si>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</si>
  <si>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</si>
  <si>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</si>
  <si>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</si>
  <si>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</si>
  <si>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</si>
  <si>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</si>
  <si>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</si>
  <si>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</si>
  <si>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</si>
  <si>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</si>
  <si>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</si>
  <si>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</si>
  <si>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</si>
  <si>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</si>
  <si>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</si>
  <si>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</si>
  <si>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</si>
  <si>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</si>
  <si>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</si>
  <si>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</si>
  <si>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</si>
  <si>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</si>
  <si>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</si>
  <si>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</si>
  <si>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</si>
  <si>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</si>
  <si>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</si>
  <si>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</si>
  <si>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</si>
  <si>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</si>
  <si>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</si>
  <si>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</si>
  <si>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</si>
  <si>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</si>
  <si>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</si>
  <si>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</si>
  <si>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</si>
  <si>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</si>
  <si>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</si>
  <si>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</si>
  <si>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</si>
  <si>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</si>
  <si>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</si>
  <si>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</si>
  <si>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</si>
  <si>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</si>
  <si>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</si>
  <si>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</si>
  <si>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</si>
  <si>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</si>
  <si>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</si>
  <si>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</si>
  <si>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</si>
  <si>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</si>
  <si>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</si>
  <si>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</si>
  <si>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</si>
  <si>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</si>
  <si>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</si>
  <si>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</si>
  <si>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</si>
  <si>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</si>
  <si>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</si>
  <si>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</si>
  <si>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</si>
  <si>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</si>
  <si>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</si>
  <si>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</si>
  <si>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</si>
  <si>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</si>
  <si>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</si>
  <si>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</si>
  <si>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</si>
  <si>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</si>
  <si>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</si>
  <si>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</si>
  <si>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</si>
  <si>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</si>
  <si>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</si>
  <si>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</si>
  <si>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</si>
  <si>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</si>
  <si>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</si>
  <si>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</si>
  <si>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</si>
  <si>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</si>
  <si>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</si>
  <si>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</si>
  <si>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</si>
  <si>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</si>
  <si>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</si>
  <si>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</si>
  <si>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</si>
  <si>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</si>
  <si>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</si>
  <si>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</si>
  <si>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</si>
  <si>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</si>
  <si>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</si>
  <si>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</si>
  <si>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</si>
  <si>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</si>
  <si>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</si>
  <si>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</si>
  <si>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</si>
  <si>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</si>
  <si>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</si>
  <si>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</si>
  <si>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</si>
  <si>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</si>
  <si>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</si>
  <si>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</si>
  <si>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</si>
  <si>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</si>
  <si>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</si>
  <si>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</si>
  <si>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</si>
  <si>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</si>
  <si>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</si>
  <si>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</si>
  <si>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</si>
  <si>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</si>
  <si>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</si>
  <si>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</si>
  <si>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</si>
  <si>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</si>
  <si>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</si>
  <si>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</si>
  <si>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</si>
  <si>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</si>
  <si>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</si>
  <si>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</si>
  <si>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</si>
  <si>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</si>
  <si>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</si>
  <si>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</si>
  <si>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</si>
  <si>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</si>
  <si>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</si>
  <si>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</si>
  <si>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</si>
  <si>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</si>
  <si>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</si>
  <si>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</si>
  <si>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</si>
  <si>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</si>
  <si>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</si>
  <si>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</si>
  <si>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</si>
  <si>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</si>
  <si>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</si>
  <si>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</si>
  <si>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</si>
  <si>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</si>
  <si>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</si>
  <si>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</si>
  <si>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</si>
  <si>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</si>
  <si>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</si>
  <si>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</si>
  <si>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</si>
  <si>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</si>
  <si>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</si>
  <si>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</si>
  <si>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</si>
  <si>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</si>
  <si>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</si>
  <si>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</si>
  <si>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</si>
  <si>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</si>
  <si>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</si>
  <si>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</si>
  <si>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</si>
  <si>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</si>
  <si>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</si>
  <si>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</si>
  <si>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</si>
  <si>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</si>
  <si>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</si>
  <si>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</si>
  <si>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</si>
  <si>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</si>
  <si>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</si>
  <si>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</si>
  <si>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</si>
  <si>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</si>
  <si>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</si>
  <si>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</si>
  <si>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</si>
  <si>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</si>
  <si>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</si>
  <si>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</si>
  <si>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</si>
  <si>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</si>
  <si>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</si>
  <si>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</si>
  <si>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</si>
  <si>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</si>
  <si>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</si>
  <si>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</si>
  <si>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</si>
  <si>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</si>
  <si>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</si>
  <si>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</si>
  <si>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</si>
  <si>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</si>
  <si>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</si>
  <si>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</si>
  <si>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</si>
  <si>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</si>
  <si>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</si>
  <si>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</si>
  <si>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</si>
  <si>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</si>
  <si>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</si>
  <si>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</si>
  <si>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</si>
  <si>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</si>
  <si>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</si>
  <si>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</si>
  <si>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</si>
  <si>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</si>
  <si>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</si>
  <si>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</si>
  <si>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</si>
  <si>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</si>
  <si>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</si>
  <si>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</si>
  <si>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</si>
  <si>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</si>
  <si>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</si>
  <si>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</si>
  <si>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</si>
  <si>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</si>
  <si>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</si>
  <si>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</si>
  <si>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</si>
  <si>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</si>
  <si>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</si>
  <si>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</si>
  <si>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</si>
  <si>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</si>
  <si>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</si>
  <si>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</si>
  <si>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</si>
  <si>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</si>
  <si>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</si>
  <si>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</si>
  <si>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</si>
  <si>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</si>
  <si>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</si>
  <si>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</si>
  <si>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</si>
  <si>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</si>
  <si>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</si>
  <si>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</si>
  <si>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</si>
  <si>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</si>
  <si>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</si>
  <si>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</si>
  <si>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</si>
  <si>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</si>
  <si>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</si>
  <si>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</si>
  <si>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</si>
  <si>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</si>
  <si>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</si>
  <si>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</si>
  <si>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</si>
  <si>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</si>
  <si>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</si>
  <si>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</si>
  <si>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</si>
  <si>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</si>
  <si>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</si>
  <si>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</si>
  <si>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</si>
  <si>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</si>
  <si>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</si>
  <si>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</si>
  <si>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</si>
  <si>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</si>
  <si>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</si>
  <si>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</si>
  <si>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</si>
  <si>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</si>
  <si>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</si>
  <si>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</si>
  <si>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</si>
  <si>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</si>
  <si>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</si>
  <si>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</si>
  <si>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</si>
  <si>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</si>
  <si>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</si>
  <si>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</si>
  <si>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</si>
  <si>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</si>
  <si>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</si>
  <si>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</si>
  <si>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</si>
  <si>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</si>
  <si>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</si>
  <si>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</si>
  <si>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</si>
  <si>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</si>
  <si>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</si>
  <si>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</si>
  <si>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</si>
  <si>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</si>
  <si>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</si>
  <si>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</si>
  <si>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</si>
  <si>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</si>
  <si>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</si>
  <si>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</si>
  <si>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</si>
  <si>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</si>
  <si>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</si>
  <si>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</si>
  <si>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</si>
  <si>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</si>
  <si>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</si>
  <si>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</si>
  <si>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</si>
  <si>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</si>
  <si>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</si>
  <si>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</si>
  <si>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</si>
  <si>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</si>
  <si>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</si>
  <si>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</si>
  <si>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</si>
  <si>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</si>
  <si>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</si>
  <si>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</si>
  <si>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</si>
  <si>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</si>
  <si>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</si>
  <si>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</si>
  <si>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</si>
  <si>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</si>
  <si>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</si>
  <si>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</si>
  <si>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</si>
  <si>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</si>
  <si>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</si>
  <si>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</si>
  <si>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</si>
  <si>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</si>
  <si>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</si>
  <si>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</si>
  <si>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</si>
  <si>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</si>
  <si>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</si>
  <si>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</si>
  <si>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</si>
  <si>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</si>
  <si>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</si>
  <si>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</si>
  <si>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</si>
  <si>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</si>
  <si>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</si>
  <si>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</si>
  <si>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</si>
  <si>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</si>
  <si>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</si>
  <si>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</si>
  <si>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</si>
  <si>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</si>
  <si>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</si>
  <si>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</si>
  <si>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</si>
  <si>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</si>
  <si>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</si>
  <si>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</si>
  <si>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</si>
  <si>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</si>
  <si>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</si>
  <si>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</si>
  <si>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</si>
  <si>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</si>
  <si>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</si>
  <si>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</si>
  <si>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</si>
  <si>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</si>
  <si>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</si>
  <si>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</si>
  <si>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</si>
  <si>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</si>
  <si>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</si>
  <si>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</si>
  <si>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</si>
  <si>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</si>
  <si>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</si>
  <si>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</si>
  <si>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</si>
  <si>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</si>
  <si>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</si>
  <si>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</si>
  <si>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</si>
  <si>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</si>
  <si>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</si>
  <si>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</si>
  <si>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</si>
  <si>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</si>
  <si>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</si>
  <si>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</si>
  <si>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</si>
  <si>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</si>
  <si>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</si>
  <si>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</si>
  <si>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</si>
  <si>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</si>
  <si>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</si>
  <si>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</si>
  <si>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</si>
  <si>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</si>
  <si>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</si>
  <si>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</si>
  <si>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</si>
  <si>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</si>
  <si>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</si>
  <si>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</si>
  <si>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</si>
  <si>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</si>
  <si>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</si>
  <si>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</si>
  <si>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</si>
  <si>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</si>
  <si>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</si>
  <si>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</si>
  <si>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</si>
  <si>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</si>
  <si>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</si>
  <si>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</si>
  <si>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</si>
  <si>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</si>
  <si>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</si>
  <si>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</si>
  <si>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</si>
  <si>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</si>
  <si>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</si>
  <si>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</si>
  <si>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</si>
  <si>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</si>
  <si>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</si>
  <si>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</si>
  <si>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</si>
  <si>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</si>
  <si>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</si>
  <si>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</si>
  <si>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</si>
  <si>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</si>
  <si>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</si>
  <si>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</si>
  <si>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</si>
  <si>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</si>
  <si>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</si>
  <si>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</si>
  <si>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</si>
  <si>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</si>
  <si>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</si>
  <si>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</si>
  <si>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</si>
  <si>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</si>
  <si>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</si>
  <si>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</si>
  <si>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</si>
  <si>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</si>
  <si>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</si>
  <si>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</si>
  <si>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</si>
  <si>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</si>
  <si>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</si>
  <si>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</si>
  <si>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</si>
  <si>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</si>
  <si>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</si>
  <si>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</si>
  <si>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</si>
  <si>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</si>
  <si>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</si>
  <si>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</si>
  <si>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</si>
  <si>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</si>
  <si>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</si>
  <si>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</si>
  <si>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</si>
  <si>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</si>
  <si>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</si>
  <si>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</si>
  <si>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</si>
  <si>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</si>
  <si>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</si>
  <si>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</si>
  <si>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</si>
  <si>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</si>
  <si>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</si>
  <si>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</si>
  <si>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</si>
  <si>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</si>
  <si>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</si>
  <si>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</si>
  <si>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</si>
  <si>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</si>
  <si>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</si>
  <si>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</si>
  <si>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</si>
  <si>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</si>
  <si>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</si>
  <si>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</si>
  <si>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</si>
  <si>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</si>
  <si>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</si>
  <si>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</si>
  <si>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</si>
  <si>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</si>
  <si>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</si>
  <si>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</si>
  <si>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</si>
  <si>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</si>
  <si>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</si>
  <si>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</si>
  <si>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</si>
  <si>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</si>
  <si>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</si>
  <si>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</si>
  <si>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</si>
  <si>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</si>
  <si>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</si>
  <si>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</si>
  <si>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</si>
  <si>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</si>
  <si>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</si>
  <si>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</si>
  <si>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</si>
  <si>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</si>
  <si>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</si>
  <si>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</si>
  <si>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</si>
  <si>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</si>
  <si>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</si>
  <si>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</si>
  <si>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</si>
  <si>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</si>
  <si>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</si>
  <si>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</si>
  <si>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</si>
  <si>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</si>
  <si>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</si>
  <si>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</si>
  <si>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</si>
  <si>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</si>
  <si>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</si>
  <si>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</si>
  <si>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</si>
  <si>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</si>
  <si>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</si>
  <si>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</si>
  <si>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</si>
  <si>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</si>
  <si>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</si>
  <si>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</si>
  <si>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</si>
  <si>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</si>
  <si>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</si>
  <si>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</si>
  <si>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</si>
  <si>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</si>
  <si>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</si>
  <si>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</si>
  <si>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</si>
  <si>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</si>
  <si>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</si>
  <si>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</si>
  <si>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</si>
  <si>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</si>
  <si>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</si>
  <si>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</si>
  <si>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</si>
  <si>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</si>
  <si>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</si>
  <si>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</si>
  <si>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</si>
  <si>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</si>
  <si>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</si>
  <si>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</si>
  <si>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</si>
  <si>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</si>
  <si>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</si>
  <si>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</si>
  <si>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</si>
  <si>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</si>
  <si>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</si>
  <si>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</si>
  <si>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</si>
  <si>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</si>
  <si>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</si>
  <si>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</si>
  <si>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</si>
  <si>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</si>
  <si>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</si>
  <si>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</si>
  <si>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</si>
  <si>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</si>
  <si>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</si>
  <si>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</si>
  <si>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</si>
  <si>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</si>
  <si>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</si>
  <si>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</si>
  <si>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</si>
  <si>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</si>
  <si>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</si>
  <si>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</si>
  <si>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</si>
  <si>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</si>
  <si>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</si>
  <si>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</si>
  <si>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</si>
  <si>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</si>
  <si>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</si>
  <si>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</si>
  <si>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</si>
  <si>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</si>
  <si>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</si>
  <si>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</si>
  <si>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</si>
  <si>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</si>
  <si>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</si>
  <si>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</si>
  <si>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</si>
  <si>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</si>
  <si>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</si>
  <si>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</si>
  <si>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</si>
  <si>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</si>
  <si>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</si>
  <si>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</si>
  <si>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</si>
  <si>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</si>
  <si>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</si>
  <si>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</si>
  <si>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</si>
  <si>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</si>
  <si>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</si>
  <si>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</si>
  <si>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</si>
  <si>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</si>
  <si>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</si>
  <si>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</si>
  <si>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</si>
  <si>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</si>
  <si>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</si>
  <si>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</si>
  <si>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</si>
  <si>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</si>
  <si>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</si>
  <si>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</si>
  <si>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</si>
  <si>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</si>
  <si>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</si>
  <si>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</si>
  <si>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</si>
  <si>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</si>
  <si>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</si>
  <si>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</si>
  <si>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</si>
  <si>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</si>
  <si>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</si>
  <si>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</si>
  <si>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</si>
  <si>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</si>
  <si>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</si>
  <si>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</si>
  <si>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</si>
  <si>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</si>
  <si>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</si>
  <si>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</si>
  <si>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</si>
  <si>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</si>
  <si>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</si>
  <si>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</si>
  <si>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</si>
  <si>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</si>
  <si>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</si>
  <si>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</si>
  <si>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</si>
  <si>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</si>
  <si>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</si>
  <si>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</si>
  <si>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</si>
  <si>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</si>
  <si>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</si>
  <si>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</si>
  <si>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</si>
  <si>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</si>
  <si>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</si>
  <si>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</si>
  <si>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</si>
  <si>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</si>
  <si>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</si>
  <si>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</si>
  <si>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</si>
  <si>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</si>
  <si>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</si>
  <si>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</si>
  <si>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</si>
  <si>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</si>
  <si>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</si>
  <si>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</si>
  <si>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</si>
  <si>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</si>
  <si>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</si>
  <si>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</si>
  <si>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</si>
  <si>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</si>
  <si>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</si>
  <si>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</si>
  <si>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</si>
  <si>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</si>
  <si>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</si>
  <si>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</si>
  <si>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</si>
  <si>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</si>
  <si>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</si>
  <si>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</si>
  <si>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</si>
  <si>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</si>
  <si>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</si>
  <si>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</si>
  <si>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</si>
  <si>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</si>
  <si>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</si>
  <si>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</si>
  <si>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</si>
  <si>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</si>
  <si>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</si>
  <si>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</si>
  <si>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</si>
  <si>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</si>
  <si>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</si>
  <si>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</si>
  <si>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</si>
  <si>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</si>
  <si>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</si>
  <si>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</si>
  <si>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</si>
  <si>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</si>
  <si>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</si>
  <si>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</si>
  <si>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</si>
  <si>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</si>
  <si>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</si>
  <si>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</si>
  <si>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</si>
  <si>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</si>
  <si>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</si>
  <si>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</si>
  <si>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</si>
  <si>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</si>
  <si>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</si>
  <si>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</si>
  <si>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</si>
  <si>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</si>
  <si>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</si>
  <si>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</si>
  <si>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</si>
  <si>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</si>
  <si>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</si>
  <si>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</si>
  <si>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</si>
  <si>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</si>
  <si>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</si>
  <si>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</si>
  <si>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</si>
  <si>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</si>
  <si>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</si>
  <si>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</si>
  <si>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</si>
  <si>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</si>
  <si>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</si>
  <si>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</si>
  <si>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</si>
  <si>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</si>
  <si>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</si>
  <si>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</si>
  <si>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</si>
  <si>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</si>
  <si>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</si>
  <si>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</si>
  <si>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</si>
  <si>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</si>
  <si>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</si>
  <si>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</si>
  <si>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</si>
  <si>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</si>
  <si>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</si>
  <si>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</si>
  <si>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</si>
  <si>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</si>
  <si>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</si>
  <si>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</si>
  <si>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</si>
  <si>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</si>
  <si>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</si>
  <si>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</si>
  <si>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</si>
  <si>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</si>
  <si>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</si>
  <si>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</si>
  <si>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</si>
  <si>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</si>
  <si>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</si>
  <si>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</si>
  <si>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</si>
  <si>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</si>
  <si>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</si>
  <si>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</si>
  <si>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</si>
  <si>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</si>
  <si>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</si>
  <si>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</si>
  <si>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</si>
  <si>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</si>
  <si>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</si>
  <si>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</si>
  <si>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</si>
  <si>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</si>
  <si>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</si>
  <si>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</si>
  <si>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</si>
  <si>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</si>
  <si>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</si>
  <si>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</si>
  <si>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</si>
  <si>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</si>
  <si>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</si>
  <si>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</si>
  <si>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</si>
  <si>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</si>
  <si>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</si>
  <si>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</si>
  <si>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</si>
  <si>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</si>
  <si>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</si>
  <si>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</si>
  <si>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</si>
  <si>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</si>
  <si>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</si>
  <si>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</si>
  <si>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</si>
  <si>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</si>
  <si>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</si>
  <si>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</si>
  <si>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</si>
  <si>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</si>
  <si>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</si>
  <si>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</si>
  <si>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</si>
  <si>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</si>
  <si>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</si>
  <si>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</si>
  <si>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</si>
  <si>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</si>
  <si>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</si>
  <si>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</si>
  <si>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</si>
  <si>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</si>
  <si>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</si>
  <si>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</si>
  <si>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</si>
  <si>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</si>
  <si>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</si>
  <si>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</si>
  <si>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</si>
  <si>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</si>
  <si>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</si>
  <si>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</si>
  <si>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</si>
  <si>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</si>
  <si>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</si>
  <si>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</si>
  <si>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</si>
  <si>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</si>
  <si>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</si>
  <si>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</si>
  <si>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</si>
  <si>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</si>
  <si>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</si>
  <si>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</si>
  <si>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</si>
  <si>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</si>
  <si>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</si>
  <si>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</si>
  <si>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</si>
  <si>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</si>
  <si>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</si>
  <si>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</si>
  <si>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</si>
  <si>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</si>
  <si>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</si>
  <si>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</si>
  <si>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</si>
  <si>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</si>
  <si>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</si>
  <si>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</si>
  <si>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</si>
  <si>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</si>
  <si>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</si>
  <si>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</si>
  <si>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</si>
  <si>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</si>
  <si>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</si>
  <si>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</si>
  <si>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</si>
  <si>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</si>
  <si>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</si>
  <si>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</si>
  <si>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</si>
  <si>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</si>
  <si>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</si>
  <si>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</si>
  <si>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</si>
  <si>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</si>
  <si>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</si>
  <si>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</si>
  <si>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</si>
  <si>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</si>
  <si>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</si>
  <si>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</si>
  <si>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</si>
  <si>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</si>
  <si>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</si>
  <si>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</si>
  <si>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</si>
  <si>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</si>
  <si>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</si>
  <si>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</si>
  <si>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</si>
  <si>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</si>
  <si>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</si>
  <si>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</si>
  <si>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</si>
  <si>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</si>
  <si>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</si>
  <si>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</si>
  <si>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</si>
  <si>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</si>
  <si>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</si>
  <si>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</si>
  <si>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</si>
  <si>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</si>
  <si>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</si>
  <si>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</si>
  <si>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</si>
  <si>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</si>
  <si>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</si>
  <si>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</si>
  <si>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</si>
  <si>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</si>
  <si>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</si>
  <si>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</si>
  <si>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</si>
  <si>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</si>
  <si>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</si>
  <si>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</si>
  <si>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</si>
  <si>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</si>
  <si>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</si>
  <si>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</si>
  <si>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</si>
  <si>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</si>
  <si>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</si>
  <si>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</si>
  <si>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</si>
  <si>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</si>
  <si>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</si>
  <si>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</si>
  <si>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</si>
  <si>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</si>
  <si>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</si>
  <si>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</si>
  <si>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</si>
  <si>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</si>
  <si>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</si>
  <si>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</si>
  <si>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</si>
  <si>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</si>
  <si>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</si>
  <si>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</si>
  <si>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</si>
  <si>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</si>
  <si>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</si>
  <si>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</si>
  <si>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</si>
  <si>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</si>
  <si>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</si>
  <si>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</si>
  <si>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</si>
  <si>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</si>
  <si>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</si>
  <si>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</si>
  <si>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</si>
  <si>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</si>
  <si>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</si>
  <si>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</si>
  <si>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</si>
  <si>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</si>
  <si>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</si>
  <si>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</si>
  <si>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</si>
  <si>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</si>
  <si>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</si>
  <si>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</si>
  <si>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</si>
  <si>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</si>
  <si>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</si>
  <si>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</si>
  <si>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</si>
  <si>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</si>
  <si>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</si>
  <si>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</si>
  <si>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</si>
  <si>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</si>
  <si>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</si>
  <si>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</si>
  <si>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</si>
  <si>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</si>
  <si>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</si>
  <si>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</si>
  <si>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</si>
  <si>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</si>
  <si>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</si>
  <si>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</si>
  <si>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</si>
  <si>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</si>
  <si>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</si>
  <si>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</si>
  <si>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</si>
  <si>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</si>
  <si>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</si>
  <si>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</si>
  <si>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</si>
  <si>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</si>
  <si>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</si>
  <si>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</si>
  <si>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</si>
  <si>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</si>
  <si>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</si>
  <si>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</si>
  <si>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</si>
  <si>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</si>
  <si>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</si>
  <si>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</si>
  <si>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</si>
  <si>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</si>
  <si>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</si>
  <si>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</si>
  <si>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</si>
  <si>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</si>
  <si>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</si>
  <si>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</si>
  <si>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</si>
  <si>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</si>
  <si>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</si>
  <si>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</si>
  <si>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</si>
  <si>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</si>
  <si>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</si>
  <si>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</si>
  <si>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</si>
  <si>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</si>
  <si>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</si>
  <si>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</si>
  <si>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</si>
  <si>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</si>
  <si>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</si>
  <si>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</si>
  <si>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</si>
  <si>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</si>
  <si>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</si>
  <si>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</si>
  <si>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</si>
  <si>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</si>
  <si>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</si>
  <si>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</si>
  <si>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</si>
  <si>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</si>
  <si>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</si>
  <si>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</si>
  <si>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</si>
  <si>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</si>
  <si>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</si>
  <si>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</si>
  <si>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</si>
  <si>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</si>
  <si>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</si>
  <si>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</si>
  <si>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</si>
  <si>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</si>
  <si>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</si>
  <si>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</si>
  <si>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</si>
  <si>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</si>
  <si>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</si>
  <si>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</si>
  <si>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</si>
  <si>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</si>
  <si>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</si>
  <si>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</si>
  <si>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</si>
  <si>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</si>
  <si>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</si>
  <si>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</si>
  <si>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</si>
  <si>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</si>
  <si>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</si>
  <si>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</si>
  <si>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</si>
  <si>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</si>
  <si>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</si>
  <si>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</si>
  <si>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</si>
  <si>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</si>
  <si>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</si>
  <si>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</si>
  <si>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</si>
  <si>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</si>
  <si>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</si>
  <si>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</si>
  <si>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</si>
  <si>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</si>
  <si>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</si>
  <si>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</si>
  <si>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</si>
  <si>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</si>
  <si>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</si>
  <si>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</si>
  <si>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</si>
  <si>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</si>
  <si>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</si>
  <si>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</si>
  <si>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</si>
  <si>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</si>
  <si>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</si>
  <si>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</si>
  <si>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</si>
  <si>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</si>
  <si>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</si>
  <si>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</si>
  <si>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</si>
  <si>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</si>
  <si>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</si>
  <si>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</si>
  <si>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</si>
  <si>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</si>
  <si>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</si>
  <si>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</si>
  <si>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</si>
  <si>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</si>
  <si>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</si>
  <si>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</si>
  <si>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</si>
  <si>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</si>
  <si>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</si>
  <si>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</si>
  <si>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</si>
  <si>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</si>
  <si>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</si>
  <si>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</si>
  <si>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</si>
  <si>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</si>
  <si>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</si>
  <si>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</si>
  <si>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</si>
  <si>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</si>
  <si>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</si>
  <si>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</si>
  <si>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</si>
  <si>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</si>
  <si>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</si>
  <si>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</si>
  <si>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</si>
  <si>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</si>
  <si>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</si>
  <si>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</si>
  <si>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</si>
  <si>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</si>
  <si>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</si>
  <si>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</si>
  <si>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</si>
  <si>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</si>
  <si>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</si>
  <si>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</si>
  <si>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</si>
  <si>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</si>
  <si>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</si>
  <si>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</si>
  <si>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</si>
  <si>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</si>
  <si>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</si>
  <si>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</si>
  <si>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</si>
  <si>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</si>
  <si>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</si>
  <si>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</si>
  <si>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</si>
  <si>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</si>
  <si>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</si>
  <si>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</si>
  <si>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</si>
  <si>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</si>
  <si>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</si>
  <si>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</si>
  <si>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</si>
  <si>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</si>
  <si>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</si>
  <si>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</si>
  <si>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</si>
  <si>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</si>
  <si>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</si>
  <si>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</si>
  <si>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</si>
  <si>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</si>
  <si>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</si>
  <si>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</si>
  <si>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</si>
  <si>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</si>
  <si>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</si>
  <si>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</si>
  <si>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</si>
  <si>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</si>
  <si>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</si>
  <si>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</si>
  <si>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</si>
  <si>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</si>
  <si>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</si>
  <si>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</si>
  <si>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</si>
  <si>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</si>
  <si>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</si>
  <si>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</si>
  <si>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</si>
  <si>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</si>
  <si>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</si>
  <si>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</si>
  <si>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</si>
  <si>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</si>
  <si>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</si>
  <si>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</si>
  <si>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</si>
  <si>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</si>
  <si>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</si>
  <si>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</si>
  <si>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</si>
  <si>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</si>
  <si>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</si>
  <si>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</si>
  <si>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</si>
  <si>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</si>
  <si>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</si>
  <si>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</si>
  <si>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</si>
  <si>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</si>
  <si>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</si>
  <si>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</si>
  <si>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</si>
  <si>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</si>
  <si>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</si>
  <si>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</si>
  <si>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</si>
  <si>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</si>
  <si>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</si>
  <si>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</si>
  <si>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</si>
  <si>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</si>
  <si>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</si>
  <si>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</si>
  <si>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</si>
  <si>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</si>
  <si>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</si>
  <si>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</si>
  <si>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</si>
  <si>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</si>
  <si>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</si>
  <si>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</si>
  <si>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</si>
  <si>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</si>
  <si>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</si>
  <si>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</si>
  <si>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</si>
  <si>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</si>
  <si>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</si>
  <si>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</si>
  <si>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</si>
  <si>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</si>
  <si>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</si>
  <si>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</si>
  <si>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</si>
  <si>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</si>
  <si>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</si>
  <si>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</si>
  <si>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</si>
  <si>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</si>
  <si>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</si>
  <si>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</si>
  <si>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</si>
  <si>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</si>
  <si>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</si>
  <si>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</si>
  <si>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</si>
  <si>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</si>
  <si>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</si>
  <si>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</si>
  <si>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</si>
  <si>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</si>
  <si>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</si>
  <si>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</si>
  <si>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</si>
  <si>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</si>
  <si>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</si>
  <si>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</si>
  <si>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</si>
  <si>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</si>
  <si>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</si>
  <si>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</si>
  <si>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</si>
  <si>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</si>
  <si>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</si>
  <si>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</si>
  <si>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</si>
  <si>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</si>
  <si>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</si>
  <si>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</si>
  <si>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</si>
  <si>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</si>
  <si>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</si>
  <si>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</si>
  <si>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</si>
  <si>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</si>
  <si>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</si>
  <si>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</si>
  <si>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</si>
  <si>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</si>
  <si>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</si>
  <si>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</si>
  <si>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</si>
  <si>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</si>
  <si>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</si>
  <si>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</si>
  <si>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</si>
  <si>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</si>
  <si>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</si>
  <si>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</si>
  <si>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</si>
  <si>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</si>
  <si>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</si>
  <si>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</si>
  <si>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</si>
  <si>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</si>
  <si>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</si>
  <si>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</si>
  <si>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</si>
  <si>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</si>
  <si>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</si>
  <si>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</si>
  <si>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</si>
  <si>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</si>
  <si>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</si>
  <si>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</si>
  <si>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</si>
  <si>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</si>
  <si>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</si>
  <si>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</si>
  <si>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</si>
  <si>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</si>
  <si>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</si>
  <si>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</si>
  <si>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</si>
  <si>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</si>
  <si>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</si>
  <si>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</si>
  <si>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</si>
  <si>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</si>
  <si>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</si>
  <si>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</si>
  <si>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</si>
  <si>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</si>
  <si>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</si>
  <si>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</si>
  <si>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</si>
  <si>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</si>
  <si>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</si>
  <si>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</si>
  <si>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</si>
  <si>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</si>
  <si>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</si>
  <si>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</si>
  <si>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</si>
  <si>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</si>
  <si>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</si>
  <si>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</si>
  <si>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</si>
  <si>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</si>
  <si>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</si>
  <si>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</si>
  <si>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</si>
  <si>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</si>
  <si>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</si>
  <si>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</si>
  <si>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</si>
  <si>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</si>
  <si>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</si>
  <si>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</si>
  <si>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</si>
  <si>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</si>
  <si>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</si>
  <si>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</si>
  <si>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</si>
  <si>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</si>
  <si>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</si>
  <si>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</si>
  <si>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</si>
  <si>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</si>
  <si>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</si>
  <si>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</si>
  <si>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</si>
  <si>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</si>
  <si>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</si>
  <si>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</si>
  <si>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</si>
  <si>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</si>
  <si>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</si>
  <si>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</si>
  <si>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</si>
  <si>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</si>
  <si>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</si>
  <si>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</si>
  <si>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</si>
  <si>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</si>
  <si>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</si>
  <si>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</si>
  <si>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</si>
  <si>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</si>
  <si>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</si>
  <si>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</si>
  <si>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</si>
  <si>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</si>
  <si>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</si>
  <si>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</si>
  <si>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</si>
  <si>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</si>
  <si>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</si>
  <si>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</si>
  <si>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</si>
  <si>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</si>
  <si>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</si>
  <si>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</si>
  <si>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</si>
  <si>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</si>
  <si>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</si>
  <si>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</si>
  <si>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</si>
  <si>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</si>
  <si>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</si>
  <si>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</si>
  <si>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</si>
  <si>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</si>
  <si>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</si>
  <si>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</si>
  <si>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</si>
  <si>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</si>
  <si>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</si>
  <si>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</si>
  <si>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</si>
  <si>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</si>
  <si>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</si>
  <si>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</si>
  <si>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</si>
  <si>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</si>
  <si>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</si>
  <si>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</si>
  <si>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</si>
  <si>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</si>
  <si>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</si>
  <si>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</si>
  <si>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</si>
  <si>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</si>
  <si>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</si>
  <si>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</si>
  <si>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</si>
  <si>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</si>
  <si>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</si>
  <si>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</si>
  <si>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</si>
  <si>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</si>
  <si>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</si>
  <si>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</si>
  <si>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</si>
  <si>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</si>
  <si>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</si>
  <si>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</si>
  <si>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</si>
  <si>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</si>
  <si>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</si>
  <si>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</si>
  <si>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</si>
  <si>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</si>
  <si>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</si>
  <si>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</si>
  <si>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</si>
  <si>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</si>
  <si>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</si>
  <si>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</si>
  <si>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</si>
  <si>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</si>
  <si>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</si>
  <si>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</si>
  <si>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</si>
  <si>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</si>
  <si>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</si>
  <si>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</si>
  <si>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</si>
  <si>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</si>
  <si>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</si>
  <si>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</si>
  <si>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</si>
  <si>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</si>
  <si>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</si>
  <si>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</si>
  <si>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</si>
  <si>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</si>
  <si>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</si>
  <si>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</si>
  <si>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</si>
  <si>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</si>
  <si>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</si>
  <si>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</si>
  <si>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</si>
  <si>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</si>
  <si>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</si>
  <si>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</si>
  <si>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</si>
  <si>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</si>
  <si>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</si>
  <si>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</si>
  <si>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</si>
  <si>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</si>
  <si>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</si>
  <si>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</si>
  <si>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</si>
  <si>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</si>
  <si>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</si>
  <si>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</si>
  <si>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</si>
  <si>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</si>
  <si>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</si>
  <si>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</si>
  <si>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</si>
  <si>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</si>
  <si>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</si>
  <si>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</si>
  <si>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</si>
  <si>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</si>
  <si>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</si>
  <si>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</si>
  <si>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</si>
  <si>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</si>
  <si>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</si>
  <si>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</si>
  <si>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</si>
  <si>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</si>
  <si>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</si>
  <si>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</si>
  <si>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</si>
  <si>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</si>
  <si>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</si>
  <si>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</si>
  <si>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</si>
  <si>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</si>
  <si>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</si>
  <si>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</si>
  <si>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</si>
  <si>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</si>
  <si>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</si>
  <si>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</si>
  <si>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</si>
  <si>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</si>
  <si>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</si>
  <si>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</si>
  <si>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</si>
  <si>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</si>
  <si>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</si>
  <si>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</si>
  <si>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</si>
  <si>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</si>
  <si>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</si>
  <si>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</si>
  <si>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</si>
  <si>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</si>
  <si>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</si>
  <si>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</si>
  <si>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</si>
  <si>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</si>
  <si>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</si>
  <si>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</si>
  <si>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</si>
  <si>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</si>
  <si>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</si>
  <si>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</si>
  <si>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</si>
  <si>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</si>
  <si>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</si>
  <si>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</si>
  <si>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</si>
  <si>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</si>
  <si>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</si>
  <si>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</si>
  <si>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</si>
  <si>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</si>
  <si>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</si>
  <si>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</si>
  <si>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</si>
  <si>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</si>
  <si>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</si>
  <si>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</si>
  <si>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</si>
  <si>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</si>
  <si>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</si>
  <si>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</si>
  <si>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</si>
  <si>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</si>
  <si>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</si>
  <si>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</si>
  <si>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</si>
  <si>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</si>
  <si>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</si>
  <si>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</si>
  <si>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</si>
  <si>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</si>
  <si>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</si>
  <si>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</si>
  <si>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</si>
  <si>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</si>
  <si>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</si>
  <si>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</si>
  <si>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</si>
  <si>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</si>
  <si>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</si>
  <si>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</si>
  <si>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</si>
  <si>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</si>
  <si>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</si>
  <si>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</si>
  <si>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</si>
  <si>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</si>
  <si>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</si>
  <si>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</si>
  <si>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</si>
  <si>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</si>
  <si>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</si>
  <si>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</si>
  <si>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</si>
  <si>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</si>
  <si>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</si>
  <si>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</si>
  <si>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</si>
  <si>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</si>
  <si>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</si>
  <si>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</si>
  <si>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</si>
  <si>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</si>
  <si>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</si>
  <si>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</si>
  <si>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</si>
  <si>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</si>
  <si>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</si>
  <si>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</si>
  <si>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</si>
  <si>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</si>
  <si>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</si>
  <si>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</si>
  <si>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</si>
  <si>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</si>
  <si>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</si>
  <si>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</si>
  <si>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</si>
  <si>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</si>
  <si>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</si>
  <si>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</si>
  <si>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</si>
  <si>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</si>
  <si>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</si>
  <si>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</si>
  <si>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</si>
  <si>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</si>
  <si>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</si>
  <si>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</si>
  <si>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</si>
  <si>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</si>
  <si>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</si>
  <si>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</si>
  <si>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</si>
  <si>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</si>
  <si>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</si>
  <si>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</si>
  <si>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</si>
  <si>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</si>
  <si>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</si>
  <si>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</si>
  <si>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</si>
  <si>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</si>
  <si>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</si>
  <si>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</si>
  <si>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</si>
  <si>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</si>
  <si>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</si>
  <si>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</si>
  <si>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</si>
  <si>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</si>
  <si>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</si>
  <si>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</si>
  <si>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</si>
  <si>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</si>
  <si>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</si>
  <si>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</si>
  <si>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</si>
  <si>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</si>
  <si>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</si>
  <si>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</si>
  <si>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</si>
  <si>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</si>
  <si>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</si>
  <si>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</si>
  <si>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</si>
  <si>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</si>
  <si>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</si>
  <si>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</si>
  <si>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</si>
  <si>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</si>
  <si>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</si>
  <si>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</si>
  <si>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</si>
  <si>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</si>
  <si>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</si>
  <si>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</si>
  <si>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</si>
  <si>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</si>
  <si>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</si>
  <si>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</si>
  <si>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</si>
  <si>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</si>
  <si>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</si>
  <si>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</si>
  <si>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</si>
  <si>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</si>
  <si>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</si>
  <si>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</si>
  <si>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</si>
  <si>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</si>
  <si>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</si>
  <si>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</si>
  <si>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</si>
  <si>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</si>
  <si>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</si>
  <si>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</si>
  <si>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</si>
  <si>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</si>
  <si>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</si>
  <si>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</si>
  <si>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</si>
  <si>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</si>
  <si>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</si>
  <si>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</si>
  <si>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</si>
  <si>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</si>
  <si>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</si>
  <si>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</si>
  <si>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</si>
  <si>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</si>
  <si>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</si>
  <si>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</si>
  <si>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</si>
  <si>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</si>
  <si>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</si>
  <si>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</si>
  <si>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</si>
  <si>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</si>
  <si>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</si>
  <si>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</si>
  <si>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</si>
  <si>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</si>
  <si>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</si>
  <si>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</si>
  <si>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</si>
  <si>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</si>
  <si>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</si>
  <si>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</si>
  <si>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</si>
  <si>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</si>
  <si>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</si>
  <si>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</si>
  <si>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</si>
  <si>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</si>
  <si>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</si>
  <si>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</si>
  <si>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</si>
  <si>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</si>
  <si>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</si>
  <si>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</si>
  <si>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</si>
  <si>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</si>
  <si>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</si>
  <si>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</si>
  <si>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</si>
  <si>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</si>
  <si>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</si>
  <si>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</si>
  <si>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</si>
  <si>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</si>
  <si>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</si>
  <si>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</si>
  <si>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</si>
  <si>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</si>
  <si>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</si>
  <si>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</si>
  <si>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</si>
  <si>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</si>
  <si>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</si>
  <si>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</si>
  <si>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</si>
  <si>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</si>
  <si>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</si>
  <si>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</si>
  <si>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</si>
  <si>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</si>
  <si>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</si>
  <si>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</si>
  <si>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</si>
  <si>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</si>
  <si>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</si>
  <si>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</si>
  <si>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</si>
  <si>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</si>
  <si>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</si>
  <si>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</si>
  <si>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</si>
  <si>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</si>
  <si>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</si>
  <si>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</si>
  <si>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</si>
  <si>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</si>
  <si>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</si>
  <si>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</si>
  <si>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</si>
  <si>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</si>
  <si>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</si>
  <si>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</si>
  <si>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</si>
  <si>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</si>
  <si>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</si>
  <si>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</si>
  <si>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</si>
  <si>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</si>
  <si>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</si>
  <si>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</si>
  <si>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</si>
  <si>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</si>
  <si>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</si>
  <si>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</si>
  <si>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</si>
  <si>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</si>
  <si>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</si>
  <si>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</si>
  <si>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</si>
  <si>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</si>
  <si>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</si>
  <si>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</si>
  <si>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</si>
  <si>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</si>
  <si>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</si>
  <si>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</si>
  <si>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</si>
  <si>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</si>
  <si>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</si>
  <si>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</si>
  <si>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</si>
  <si>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</si>
  <si>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</si>
  <si>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</si>
  <si>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</si>
  <si>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</si>
  <si>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</si>
  <si>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</si>
  <si>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</si>
  <si>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</si>
  <si>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</si>
  <si>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</si>
  <si>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</si>
  <si>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</si>
  <si>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</si>
  <si>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</si>
  <si>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</si>
  <si>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</si>
  <si>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</si>
  <si>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</si>
  <si>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</si>
  <si>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</si>
  <si>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</si>
  <si>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</si>
  <si>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</si>
  <si>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</si>
  <si>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</si>
  <si>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</si>
  <si>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</si>
  <si>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</si>
  <si>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</si>
  <si>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</si>
  <si>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</si>
  <si>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</si>
  <si>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</si>
  <si>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</si>
  <si>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</si>
  <si>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</si>
  <si>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</si>
  <si>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</si>
  <si>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</si>
  <si>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</si>
  <si>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</si>
  <si>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</si>
  <si>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</si>
  <si>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</si>
  <si>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</si>
  <si>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</si>
  <si>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</si>
  <si>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</si>
  <si>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</si>
  <si>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</si>
  <si>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</si>
  <si>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</si>
  <si>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</si>
  <si>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</si>
  <si>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</si>
  <si>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</si>
  <si>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</si>
  <si>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</si>
  <si>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</si>
  <si>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</si>
  <si>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</si>
  <si>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</si>
  <si>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</si>
  <si>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</si>
  <si>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</si>
  <si>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</si>
  <si>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</si>
  <si>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</si>
  <si>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</si>
  <si>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</si>
  <si>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</si>
  <si>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</si>
  <si>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</si>
  <si>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</si>
  <si>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</si>
  <si>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</si>
  <si>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</si>
  <si>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</si>
  <si>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</si>
  <si>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</si>
  <si>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</si>
  <si>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</si>
  <si>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</si>
  <si>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</si>
  <si>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</si>
  <si>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</si>
  <si>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</si>
  <si>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</si>
  <si>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</si>
  <si>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</si>
  <si>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</si>
  <si>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</si>
  <si>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</si>
  <si>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</si>
  <si>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</si>
  <si>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</si>
  <si>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</si>
  <si>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</si>
  <si>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</si>
  <si>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</si>
  <si>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</si>
  <si>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</si>
  <si>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</si>
  <si>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</si>
  <si>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</si>
  <si>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</si>
  <si>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</si>
  <si>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</si>
  <si>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</si>
  <si>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</si>
  <si>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</si>
  <si>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</si>
  <si>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</si>
  <si>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</si>
  <si>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</si>
  <si>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</si>
  <si>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</si>
  <si>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</si>
  <si>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</si>
  <si>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</si>
  <si>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</si>
  <si>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</si>
  <si>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</si>
  <si>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</si>
  <si>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</si>
  <si>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</si>
  <si>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</si>
  <si>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</si>
  <si>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</si>
  <si>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</si>
  <si>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</si>
  <si>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</si>
  <si>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</si>
  <si>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</si>
  <si>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</si>
  <si>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</si>
  <si>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</si>
  <si>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</si>
  <si>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</si>
  <si>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</si>
  <si>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</si>
  <si>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</si>
  <si>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</si>
  <si>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</si>
  <si>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</si>
  <si>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</si>
  <si>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</si>
  <si>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</si>
  <si>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</si>
  <si>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</si>
  <si>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</si>
  <si>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</si>
  <si>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</si>
  <si>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</si>
  <si>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</si>
  <si>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</si>
  <si>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</si>
  <si>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</si>
  <si>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</si>
  <si>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</si>
  <si>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</si>
  <si>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</si>
  <si>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</si>
  <si>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</si>
  <si>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</si>
  <si>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</si>
  <si>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</si>
  <si>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</si>
  <si>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</si>
  <si>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</si>
  <si>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</si>
  <si>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</si>
  <si>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</si>
  <si>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</si>
  <si>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</si>
  <si>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</si>
  <si>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</si>
  <si>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</si>
  <si>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</si>
  <si>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</si>
  <si>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</si>
  <si>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</si>
  <si>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</si>
  <si>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</si>
  <si>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</si>
  <si>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</si>
  <si>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</si>
  <si>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</si>
  <si>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</si>
  <si>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</si>
  <si>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</si>
  <si>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</si>
  <si>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</si>
  <si>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</si>
  <si>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</si>
  <si>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</si>
  <si>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</si>
  <si>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</si>
  <si>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</si>
  <si>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</si>
  <si>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</si>
  <si>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</si>
  <si>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</si>
  <si>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</si>
  <si>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</si>
  <si>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</si>
  <si>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</si>
  <si>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</si>
  <si>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</si>
  <si>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</si>
  <si>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</si>
  <si>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</si>
  <si>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</si>
  <si>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</si>
  <si>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</si>
  <si>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</si>
  <si>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</si>
  <si>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</si>
  <si>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</si>
  <si>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</si>
  <si>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</si>
  <si>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</si>
  <si>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</si>
  <si>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</si>
  <si>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</si>
  <si>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</si>
  <si>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</si>
  <si>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</si>
  <si>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</si>
  <si>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</si>
  <si>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</si>
  <si>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</si>
  <si>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</si>
  <si>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</si>
  <si>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</si>
  <si>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</si>
  <si>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</si>
  <si>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</si>
  <si>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</si>
  <si>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</si>
  <si>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</si>
  <si>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</si>
  <si>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</si>
  <si>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</si>
  <si>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</si>
  <si>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</si>
  <si>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</si>
  <si>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</si>
  <si>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</si>
  <si>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</si>
  <si>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</si>
  <si>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</si>
  <si>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</si>
  <si>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</si>
  <si>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</si>
  <si>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</si>
  <si>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</si>
  <si>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</si>
  <si>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</si>
  <si>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</si>
  <si>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</si>
  <si>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</si>
  <si>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</si>
  <si>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</si>
  <si>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</si>
  <si>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</si>
  <si>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</si>
  <si>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</si>
  <si>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</si>
  <si>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</si>
  <si>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</si>
  <si>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</si>
  <si>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</si>
  <si>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</si>
  <si>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</si>
  <si>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</si>
  <si>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</si>
  <si>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</si>
  <si>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</si>
  <si>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</si>
  <si>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</si>
  <si>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</si>
  <si>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</si>
  <si>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</si>
  <si>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</si>
  <si>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</si>
  <si>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</si>
  <si>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</si>
  <si>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</si>
  <si>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</si>
  <si>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</si>
  <si>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</si>
  <si>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</si>
  <si>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</si>
  <si>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</si>
  <si>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</si>
  <si>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</si>
  <si>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</si>
  <si>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</si>
  <si>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</si>
  <si>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</si>
  <si>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</si>
  <si>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</si>
  <si>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</si>
  <si>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</si>
  <si>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</si>
  <si>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</si>
  <si>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</si>
  <si>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</si>
  <si>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</si>
  <si>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</si>
  <si>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</si>
  <si>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</si>
  <si>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</si>
  <si>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</si>
  <si>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</si>
  <si>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</si>
  <si>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</si>
  <si>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</si>
  <si>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</si>
  <si>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</si>
  <si>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</si>
  <si>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</si>
  <si>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</si>
  <si>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</si>
  <si>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</si>
  <si>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</si>
  <si>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</si>
  <si>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</si>
  <si>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</si>
  <si>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</si>
  <si>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</si>
  <si>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</si>
  <si>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</si>
  <si>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</si>
  <si>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</si>
  <si>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</si>
  <si>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</si>
  <si>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</si>
  <si>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</si>
  <si>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</si>
  <si>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</si>
  <si>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</si>
  <si>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</si>
  <si>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</si>
  <si>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</si>
  <si>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</si>
  <si>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</si>
  <si>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</si>
  <si>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</si>
  <si>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</si>
  <si>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</si>
  <si>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</si>
  <si>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</si>
  <si>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</si>
  <si>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</si>
  <si>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</si>
  <si>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</si>
  <si>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</si>
  <si>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</si>
  <si>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</si>
  <si>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</si>
  <si>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</si>
  <si>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</si>
  <si>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</si>
  <si>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</si>
  <si>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</si>
  <si>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</si>
  <si>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</si>
  <si>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</si>
  <si>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</si>
  <si>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</si>
  <si>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</si>
  <si>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</si>
  <si>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</si>
  <si>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</si>
  <si>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</si>
  <si>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</si>
  <si>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</si>
  <si>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</si>
  <si>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</si>
  <si>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</si>
  <si>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</si>
  <si>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</si>
  <si>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</si>
  <si>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</si>
  <si>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</si>
  <si>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</si>
  <si>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</si>
  <si>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</si>
  <si>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</si>
  <si>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</si>
  <si>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</si>
  <si>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</si>
  <si>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</si>
  <si>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</si>
  <si>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</si>
  <si>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</si>
  <si>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</si>
  <si>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</si>
  <si>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</si>
  <si>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</si>
  <si>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</si>
  <si>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</si>
  <si>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</si>
  <si>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</si>
  <si>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</si>
  <si>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</si>
  <si>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</si>
  <si>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</si>
  <si>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</si>
  <si>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</si>
  <si>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</si>
  <si>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</si>
  <si>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</si>
  <si>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</si>
  <si>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</si>
  <si>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</si>
  <si>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</si>
  <si>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</si>
  <si>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</si>
  <si>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</si>
  <si>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</si>
  <si>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</si>
  <si>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</si>
  <si>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</si>
  <si>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</si>
  <si>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</si>
  <si>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</si>
  <si>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</si>
  <si>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</si>
  <si>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</si>
  <si>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</si>
  <si>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</si>
  <si>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</si>
  <si>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</si>
  <si>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</si>
  <si>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</si>
  <si>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</si>
  <si>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</si>
  <si>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</si>
  <si>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</si>
  <si>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</si>
  <si>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</si>
  <si>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</si>
  <si>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</si>
  <si>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</si>
  <si>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</si>
  <si>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</si>
  <si>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</si>
  <si>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</si>
  <si>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</si>
  <si>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</si>
  <si>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</si>
  <si>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</si>
  <si>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</si>
  <si>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</si>
  <si>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</si>
  <si>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</si>
  <si>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</si>
  <si>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</si>
  <si>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</si>
  <si>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</si>
  <si>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</si>
  <si>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</si>
  <si>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</si>
  <si>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</si>
  <si>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</si>
  <si>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</si>
  <si>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</si>
  <si>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</si>
  <si>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</si>
  <si>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</si>
  <si>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</si>
  <si>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</si>
  <si>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</si>
  <si>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</si>
  <si>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</si>
  <si>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</si>
  <si>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</si>
  <si>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</si>
  <si>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</si>
  <si>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</si>
  <si>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</si>
  <si>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</si>
  <si>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</si>
  <si>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</si>
  <si>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</si>
  <si>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</si>
  <si>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</si>
  <si>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</si>
  <si>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</si>
  <si>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</si>
  <si>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</si>
  <si>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</si>
  <si>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</si>
  <si>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</si>
  <si>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</si>
  <si>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</si>
  <si>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</si>
  <si>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</si>
  <si>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</si>
  <si>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</si>
  <si>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</si>
  <si>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</si>
  <si>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</si>
  <si>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</si>
  <si>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</si>
  <si>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</si>
  <si>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</si>
  <si>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</si>
  <si>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</si>
  <si>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</si>
  <si>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</si>
  <si>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</si>
  <si>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</si>
  <si>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</si>
  <si>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</si>
  <si>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</si>
  <si>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</si>
  <si>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</si>
  <si>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</si>
  <si>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</si>
  <si>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</si>
  <si>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</si>
  <si>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</si>
  <si>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</si>
  <si>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</si>
  <si>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</si>
  <si>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</si>
  <si>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</si>
  <si>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</si>
  <si>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</si>
  <si>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</si>
  <si>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</si>
  <si>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</si>
  <si>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</si>
  <si>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</si>
  <si>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</si>
  <si>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</si>
  <si>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</si>
  <si>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</si>
  <si>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</si>
  <si>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</si>
  <si>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</si>
  <si>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</si>
  <si>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</si>
  <si>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</si>
  <si>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</si>
  <si>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</si>
  <si>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</si>
  <si>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</si>
  <si>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</si>
  <si>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</si>
  <si>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</si>
  <si>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</si>
  <si>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</si>
  <si>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</si>
  <si>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</si>
  <si>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</si>
  <si>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</si>
  <si>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</si>
  <si>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</si>
  <si>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</si>
  <si>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</si>
  <si>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</si>
  <si>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</si>
  <si>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</si>
  <si>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</si>
  <si>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</si>
  <si>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</si>
  <si>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</si>
  <si>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</si>
  <si>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</si>
  <si>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</si>
  <si>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</si>
  <si>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</si>
  <si>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</si>
  <si>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</si>
  <si>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</si>
  <si>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</si>
  <si>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</si>
  <si>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</si>
  <si>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</si>
  <si>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</si>
  <si>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</si>
  <si>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</si>
  <si>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</si>
  <si>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</si>
  <si>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</si>
  <si>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</si>
  <si>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</si>
  <si>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</si>
  <si>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</si>
  <si>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</si>
  <si>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</si>
  <si>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</si>
  <si>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</si>
  <si>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</si>
  <si>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</si>
  <si>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</si>
  <si>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</si>
  <si>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</si>
  <si>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</si>
  <si>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</si>
  <si>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</si>
  <si>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</si>
  <si>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</si>
  <si>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</si>
  <si>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</si>
  <si>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</si>
  <si>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</si>
  <si>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</si>
  <si>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</si>
  <si>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</si>
  <si>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</si>
  <si>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</si>
  <si>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</si>
  <si>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</si>
  <si>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</si>
  <si>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</si>
  <si>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</si>
  <si>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</si>
  <si>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</si>
  <si>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</si>
  <si>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</si>
  <si>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</si>
  <si>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</si>
  <si>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</si>
  <si>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</si>
  <si>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</si>
  <si>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</si>
  <si>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</si>
  <si>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</si>
  <si>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</si>
  <si>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</si>
  <si>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</si>
  <si>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</si>
  <si>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</si>
  <si>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</si>
  <si>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</si>
  <si>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</si>
  <si>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</si>
  <si>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</si>
  <si>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</si>
  <si>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</si>
  <si>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</si>
  <si>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</si>
  <si>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</si>
  <si>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</si>
  <si>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</si>
  <si>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</si>
  <si>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</si>
  <si>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</si>
  <si>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</si>
  <si>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</si>
  <si>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</si>
  <si>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</si>
  <si>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</si>
  <si>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</si>
  <si>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</si>
  <si>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</si>
  <si>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</si>
  <si>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</si>
  <si>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</si>
  <si>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</si>
  <si>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</si>
  <si>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</si>
  <si>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</si>
  <si>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</si>
  <si>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</si>
  <si>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</si>
  <si>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</si>
  <si>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</si>
  <si>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</si>
  <si>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</si>
  <si>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</si>
  <si>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</si>
  <si>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</si>
  <si>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</si>
  <si>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</si>
  <si>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</si>
  <si>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</si>
  <si>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</si>
  <si>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</si>
  <si>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</si>
  <si>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</si>
  <si>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</si>
  <si>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</si>
  <si>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</si>
  <si>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</si>
  <si>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</si>
  <si>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</si>
  <si>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</si>
  <si>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</si>
  <si>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</si>
  <si>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</si>
  <si>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</si>
  <si>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</si>
  <si>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</si>
  <si>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</si>
  <si>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</si>
  <si>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</si>
  <si>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</si>
  <si>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</si>
  <si>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</si>
  <si>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</si>
  <si>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</si>
  <si>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</si>
  <si>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</si>
  <si>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</si>
  <si>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</si>
  <si>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</si>
  <si>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</si>
  <si>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</si>
  <si>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</si>
  <si>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</si>
  <si>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</si>
  <si>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</si>
  <si>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</si>
  <si>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</si>
  <si>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</si>
  <si>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</si>
  <si>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</si>
  <si>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</si>
  <si>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</si>
  <si>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</si>
  <si>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</si>
  <si>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</si>
  <si>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</si>
  <si>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</si>
  <si>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</si>
  <si>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</si>
  <si>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</si>
  <si>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</si>
  <si>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</si>
  <si>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</si>
  <si>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</si>
  <si>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</si>
  <si>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</si>
  <si>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</si>
  <si>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</si>
  <si>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</si>
  <si>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</si>
  <si>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</si>
  <si>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</si>
  <si>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</si>
  <si>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</si>
  <si>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</si>
  <si>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</si>
  <si>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</si>
  <si>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</si>
  <si>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</si>
  <si>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</si>
  <si>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</si>
  <si>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</si>
  <si>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</si>
  <si>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</si>
  <si>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</si>
  <si>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</si>
  <si>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</si>
  <si>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</si>
  <si>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</si>
  <si>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</si>
  <si>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</si>
  <si>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</si>
  <si>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</si>
  <si>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</si>
  <si>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</si>
  <si>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</si>
  <si>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</si>
  <si>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</si>
  <si>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</si>
  <si>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</si>
  <si>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</si>
  <si>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</si>
  <si>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</si>
  <si>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</si>
  <si>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</si>
  <si>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</si>
  <si>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</si>
  <si>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</si>
  <si>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</si>
  <si>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</si>
  <si>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</si>
  <si>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</si>
  <si>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</si>
  <si>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</si>
  <si>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</si>
  <si>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</si>
  <si>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</si>
  <si>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</si>
  <si>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</si>
  <si>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</si>
  <si>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</si>
  <si>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</si>
  <si>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</si>
  <si>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</si>
  <si>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</si>
  <si>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</si>
  <si>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</si>
  <si>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</si>
  <si>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</si>
  <si>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</si>
  <si>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</si>
  <si>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</si>
  <si>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</si>
  <si>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</si>
  <si>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</si>
  <si>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</si>
  <si>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</si>
  <si>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</si>
  <si>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</si>
  <si>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</si>
  <si>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</si>
  <si>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</si>
  <si>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</si>
  <si>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</si>
  <si>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</si>
  <si>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</si>
  <si>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</si>
  <si>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</si>
  <si>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</si>
  <si>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</si>
  <si>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</si>
  <si>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</si>
  <si>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</si>
  <si>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</si>
  <si>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</si>
  <si>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</si>
  <si>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</si>
  <si>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</si>
  <si>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</si>
  <si>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</si>
  <si>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</si>
  <si>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</si>
  <si>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</si>
  <si>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</si>
  <si>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</si>
  <si>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</si>
  <si>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</si>
  <si>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</si>
  <si>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</si>
  <si>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</si>
  <si>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</si>
  <si>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</si>
  <si>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</si>
  <si>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</si>
  <si>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</si>
  <si>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</si>
  <si>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</si>
  <si>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</si>
  <si>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</si>
  <si>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</si>
  <si>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</si>
  <si>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</si>
  <si>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</si>
  <si>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</si>
  <si>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</si>
  <si>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</si>
  <si>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</si>
  <si>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</si>
  <si>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</si>
  <si>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</si>
  <si>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</si>
  <si>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</si>
  <si>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</si>
  <si>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</si>
  <si>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</si>
  <si>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</si>
  <si>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</si>
  <si>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</si>
  <si>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</si>
  <si>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</si>
  <si>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</si>
  <si>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</si>
  <si>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</si>
  <si>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</si>
  <si>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</si>
  <si>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</si>
  <si>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</si>
  <si>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</si>
  <si>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</si>
  <si>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</si>
  <si>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</si>
  <si>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</si>
  <si>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</si>
  <si>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</si>
  <si>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</si>
  <si>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</si>
  <si>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</si>
  <si>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</si>
  <si>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</si>
  <si>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</si>
  <si>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</si>
  <si>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</si>
  <si>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</si>
  <si>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</si>
  <si>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</si>
  <si>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</si>
  <si>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</si>
  <si>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</si>
  <si>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</si>
  <si>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</si>
  <si>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</si>
  <si>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</si>
  <si>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</si>
  <si>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</si>
  <si>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</si>
  <si>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</si>
  <si>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</si>
  <si>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</si>
  <si>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</si>
  <si>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</si>
  <si>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</si>
  <si>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</si>
  <si>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</si>
  <si>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</si>
  <si>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</si>
  <si>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</si>
  <si>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</si>
  <si>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</si>
  <si>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</si>
  <si>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</si>
  <si>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</si>
  <si>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</si>
  <si>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</si>
  <si>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</si>
  <si>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</si>
  <si>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</si>
  <si>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</si>
  <si>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</si>
  <si>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</si>
  <si>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</si>
  <si>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</si>
  <si>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</si>
  <si>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</si>
  <si>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</si>
  <si>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</si>
  <si>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</si>
  <si>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</si>
  <si>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</si>
  <si>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</si>
  <si>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</si>
  <si>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</si>
  <si>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</si>
  <si>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</si>
  <si>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</si>
  <si>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</si>
  <si>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</si>
  <si>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</si>
  <si>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</si>
  <si>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</si>
  <si>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</si>
  <si>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</si>
  <si>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</si>
  <si>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</si>
  <si>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</si>
  <si>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</si>
  <si>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</si>
  <si>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</si>
  <si>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</si>
  <si>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</si>
  <si>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</si>
  <si>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</si>
  <si>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</si>
  <si>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</si>
  <si>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</si>
  <si>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</si>
  <si>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</si>
  <si>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</si>
  <si>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</si>
  <si>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</si>
  <si>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</si>
  <si>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</si>
  <si>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</si>
  <si>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</si>
  <si>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</si>
  <si>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</si>
  <si>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</si>
  <si>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</si>
  <si>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</si>
  <si>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</si>
  <si>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</si>
  <si>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</si>
  <si>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</si>
  <si>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</si>
  <si>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</si>
  <si>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</si>
  <si>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</si>
  <si>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</si>
  <si>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</si>
  <si>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</si>
  <si>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</si>
  <si>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</si>
  <si>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</si>
  <si>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</si>
  <si>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</si>
  <si>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</si>
  <si>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</si>
  <si>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</si>
  <si>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</si>
  <si>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</si>
  <si>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</si>
  <si>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</si>
  <si>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</si>
  <si>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</si>
  <si>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</si>
  <si>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</si>
  <si>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</si>
  <si>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</si>
  <si>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</si>
  <si>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</si>
  <si>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</si>
  <si>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</si>
  <si>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</si>
  <si>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</si>
  <si>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</si>
  <si>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</si>
  <si>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</si>
  <si>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</si>
  <si>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</si>
  <si>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</si>
  <si>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</si>
  <si>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</si>
  <si>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</si>
  <si>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</si>
  <si>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</si>
  <si>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</si>
  <si>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</si>
  <si>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</si>
  <si>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</si>
  <si>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</si>
  <si>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</si>
  <si>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</si>
  <si>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</si>
  <si>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</si>
  <si>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</si>
  <si>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</si>
  <si>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</si>
  <si>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</si>
  <si>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</si>
  <si>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</si>
  <si>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</si>
  <si>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</si>
  <si>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</si>
  <si>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</si>
  <si>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</si>
  <si>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</si>
  <si>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</si>
  <si>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</si>
  <si>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</si>
  <si>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</si>
  <si>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</si>
  <si>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</si>
  <si>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</si>
  <si>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</si>
  <si>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</si>
  <si>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</si>
  <si>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</si>
  <si>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</si>
  <si>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</si>
  <si>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</si>
  <si>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</si>
  <si>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</si>
  <si>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</si>
  <si>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</si>
  <si>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</si>
  <si>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</si>
  <si>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</si>
  <si>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</si>
  <si>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</si>
  <si>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</si>
  <si>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</si>
  <si>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</si>
  <si>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</si>
  <si>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</si>
  <si>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</si>
  <si>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</si>
  <si>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</si>
  <si>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</si>
  <si>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</si>
  <si>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</si>
  <si>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</si>
  <si>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</si>
  <si>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</si>
  <si>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</si>
  <si>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</si>
  <si>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</si>
  <si>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</si>
  <si>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</si>
  <si>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</si>
  <si>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</si>
  <si>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</si>
  <si>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</si>
  <si>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</si>
  <si>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</si>
  <si>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</si>
  <si>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</si>
  <si>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</si>
  <si>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</si>
  <si>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</si>
  <si>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</si>
  <si>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</si>
  <si>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</si>
  <si>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</si>
  <si>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</si>
  <si>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</si>
  <si>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</si>
  <si>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</si>
  <si>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</si>
  <si>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</si>
  <si>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</si>
  <si>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</si>
  <si>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</si>
  <si>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</si>
  <si>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</si>
  <si>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</si>
  <si>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</si>
  <si>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</si>
  <si>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</si>
  <si>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</si>
  <si>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</si>
  <si>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</si>
  <si>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</si>
  <si>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</si>
  <si>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</si>
  <si>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</si>
  <si>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</si>
  <si>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</si>
  <si>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</si>
  <si>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</si>
  <si>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</si>
  <si>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</si>
  <si>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</si>
  <si>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</si>
  <si>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</si>
  <si>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</si>
  <si>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</si>
  <si>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</si>
  <si>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</si>
  <si>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</si>
  <si>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</si>
  <si>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</si>
  <si>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</si>
  <si>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</si>
  <si>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</si>
  <si>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</si>
  <si>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</si>
  <si>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</si>
  <si>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</si>
  <si>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</si>
  <si>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</si>
  <si>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</si>
  <si>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</si>
  <si>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</si>
  <si>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</si>
  <si>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</si>
  <si>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</si>
  <si>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</si>
  <si>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</si>
  <si>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</si>
  <si>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</si>
  <si>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</si>
  <si>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</si>
  <si>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</si>
  <si>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</si>
  <si>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</si>
  <si>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</si>
  <si>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</si>
  <si>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</si>
  <si>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</si>
  <si>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</si>
  <si>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</si>
  <si>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</si>
  <si>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</si>
  <si>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</si>
  <si>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</si>
  <si>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</si>
  <si>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</si>
  <si>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</si>
  <si>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</si>
  <si>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</si>
  <si>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</si>
  <si>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</si>
  <si>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</si>
  <si>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</si>
  <si>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</si>
  <si>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</si>
  <si>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</si>
  <si>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</si>
  <si>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</si>
  <si>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</si>
  <si>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</si>
  <si>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</si>
  <si>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</si>
  <si>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</si>
  <si>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</si>
  <si>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</si>
  <si>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</si>
  <si>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</si>
  <si>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</si>
  <si>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</si>
  <si>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</si>
  <si>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</si>
  <si>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</si>
  <si>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</si>
  <si>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</si>
  <si>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</si>
  <si>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</si>
  <si>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</si>
  <si>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</si>
  <si>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</si>
  <si>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</si>
  <si>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</si>
  <si>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</si>
  <si>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</si>
  <si>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</si>
  <si>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</si>
  <si>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</si>
  <si>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</si>
  <si>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</si>
  <si>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</si>
  <si>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</si>
  <si>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</si>
  <si>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</si>
  <si>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</si>
  <si>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</si>
  <si>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</si>
  <si>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</si>
  <si>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</si>
  <si>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</si>
  <si>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</si>
  <si>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</si>
  <si>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</si>
  <si>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</si>
  <si>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</si>
  <si>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</si>
  <si>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</si>
  <si>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</si>
  <si>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</si>
  <si>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</si>
  <si>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</si>
  <si>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</si>
  <si>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</si>
  <si>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</si>
  <si>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</si>
  <si>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</si>
  <si>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</si>
  <si>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</si>
  <si>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</si>
  <si>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</si>
  <si>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</si>
  <si>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</si>
  <si>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</si>
  <si>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</si>
  <si>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</si>
  <si>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</si>
  <si>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</si>
  <si>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</si>
  <si>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</si>
  <si>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</si>
  <si>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</si>
  <si>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</si>
  <si>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</si>
  <si>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</si>
  <si>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</si>
  <si>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</si>
  <si>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</si>
  <si>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</si>
  <si>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</si>
  <si>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</si>
  <si>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</si>
  <si>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</si>
  <si>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</si>
  <si>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</si>
  <si>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</si>
  <si>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</si>
  <si>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</si>
  <si>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</si>
  <si>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</si>
  <si>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</si>
  <si>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</si>
  <si>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</si>
  <si>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</si>
  <si>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</si>
  <si>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</si>
  <si>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</si>
  <si>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</si>
  <si>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</si>
  <si>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</si>
  <si>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</si>
  <si>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</si>
  <si>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</si>
  <si>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</si>
  <si>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</si>
  <si>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</si>
  <si>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</si>
  <si>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</si>
  <si>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</si>
  <si>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</si>
  <si>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</si>
  <si>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</si>
  <si>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</si>
  <si>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</si>
  <si>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</si>
  <si>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</si>
  <si>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</si>
  <si>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</si>
  <si>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</si>
  <si>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</si>
  <si>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</si>
  <si>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</si>
  <si>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</si>
  <si>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</si>
  <si>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</si>
  <si>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</si>
  <si>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</si>
  <si>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</si>
  <si>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</si>
  <si>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</si>
  <si>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</si>
  <si>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</si>
  <si>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</si>
  <si>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</si>
  <si>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</si>
  <si>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</si>
  <si>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</si>
  <si>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</si>
  <si>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</si>
  <si>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</si>
  <si>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</si>
  <si>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</si>
  <si>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</si>
  <si>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</si>
  <si>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</si>
  <si>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</si>
  <si>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</si>
  <si>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</si>
  <si>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</si>
  <si>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</si>
  <si>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</si>
  <si>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</si>
  <si>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</si>
  <si>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</si>
  <si>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</si>
  <si>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</si>
  <si>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</si>
  <si>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</si>
  <si>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</si>
  <si>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</si>
  <si>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</si>
  <si>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</si>
  <si>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</si>
  <si>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</si>
  <si>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</si>
  <si>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</si>
  <si>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</si>
  <si>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</si>
  <si>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</si>
  <si>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</si>
  <si>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</si>
  <si>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</si>
  <si>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</si>
  <si>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</si>
  <si>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</si>
  <si>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</si>
  <si>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</si>
  <si>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</si>
  <si>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</si>
  <si>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</si>
  <si>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</si>
  <si>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</si>
  <si>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</si>
  <si>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</si>
  <si>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</si>
  <si>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</si>
  <si>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</si>
  <si>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</si>
  <si>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</si>
  <si>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</si>
  <si>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</si>
  <si>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</si>
  <si>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</si>
  <si>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</si>
  <si>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</si>
  <si>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</si>
  <si>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</si>
  <si>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</si>
  <si>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</si>
  <si>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</si>
  <si>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</si>
  <si>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</si>
  <si>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</si>
  <si>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</si>
  <si>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</si>
  <si>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</si>
  <si>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</si>
  <si>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</si>
  <si>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</si>
  <si>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</si>
  <si>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</si>
  <si>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</si>
  <si>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</si>
  <si>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</si>
  <si>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</si>
  <si>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</si>
  <si>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</si>
  <si>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</si>
  <si>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</si>
  <si>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</si>
  <si>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</si>
  <si>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</si>
  <si>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</si>
  <si>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</si>
  <si>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</si>
  <si>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</si>
  <si>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</si>
  <si>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</si>
  <si>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</si>
  <si>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</si>
  <si>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</si>
  <si>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</si>
  <si>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</si>
  <si>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</si>
  <si>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</si>
  <si>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</si>
  <si>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</si>
  <si>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</si>
  <si>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</si>
  <si>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</si>
  <si>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</si>
  <si>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</si>
  <si>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</si>
  <si>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</si>
  <si>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</si>
  <si>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</si>
  <si>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</si>
  <si>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</si>
  <si>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</si>
  <si>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</si>
  <si>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</si>
  <si>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</si>
  <si>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</si>
  <si>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</si>
  <si>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</si>
  <si>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</si>
  <si>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</si>
  <si>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</si>
  <si>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</si>
  <si>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</si>
  <si>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</si>
  <si>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</si>
  <si>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</si>
  <si>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</si>
  <si>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</si>
  <si>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</si>
  <si>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</si>
  <si>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</si>
  <si>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</si>
  <si>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</si>
  <si>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</si>
  <si>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</si>
  <si>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</si>
  <si>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</si>
  <si>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</si>
  <si>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</si>
  <si>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</si>
  <si>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</si>
  <si>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</si>
  <si>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</si>
  <si>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</si>
  <si>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</si>
  <si>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</si>
  <si>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</si>
  <si>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</si>
  <si>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</si>
  <si>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</si>
  <si>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</si>
  <si>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</si>
  <si>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</si>
  <si>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</si>
  <si>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</si>
  <si>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</si>
  <si>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</si>
  <si>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</si>
  <si>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</si>
  <si>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</si>
  <si>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</si>
  <si>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</si>
  <si>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</si>
  <si>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</si>
  <si>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</si>
  <si>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</si>
  <si>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</si>
  <si>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</si>
  <si>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</si>
  <si>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</si>
  <si>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</si>
  <si>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</si>
  <si>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</si>
  <si>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</si>
  <si>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</si>
  <si>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</si>
  <si>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</si>
  <si>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</si>
  <si>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</si>
  <si>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</si>
  <si>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</si>
  <si>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</si>
  <si>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</si>
  <si>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</si>
  <si>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</si>
  <si>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</si>
  <si>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</si>
  <si>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</si>
  <si>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</si>
  <si>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</si>
  <si>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</si>
  <si>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</si>
  <si>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</si>
  <si>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</si>
  <si>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</si>
  <si>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</si>
  <si>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</si>
  <si>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</si>
  <si>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</si>
  <si>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</si>
  <si>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</si>
  <si>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</si>
  <si>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</si>
  <si>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</si>
  <si>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</si>
  <si>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</si>
  <si>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</si>
  <si>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</si>
  <si>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</si>
  <si>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</si>
  <si>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</si>
  <si>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</si>
  <si>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</si>
  <si>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</si>
  <si>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</si>
  <si>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</si>
  <si>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</si>
  <si>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</si>
  <si>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</si>
  <si>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</si>
  <si>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</si>
  <si>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</si>
  <si>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</si>
  <si>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</si>
  <si>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</si>
  <si>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</si>
  <si>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</si>
  <si>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</si>
  <si>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</si>
  <si>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</si>
  <si>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</si>
  <si>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</si>
  <si>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</si>
  <si>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</si>
  <si>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</si>
  <si>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</si>
  <si>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</si>
  <si>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</si>
  <si>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</si>
  <si>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</si>
  <si>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</si>
  <si>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</si>
  <si>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</si>
  <si>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</si>
  <si>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</si>
  <si>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</si>
  <si>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</si>
  <si>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</si>
  <si>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</si>
  <si>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</si>
  <si>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</si>
  <si>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</si>
  <si>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</si>
  <si>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</si>
  <si>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</si>
  <si>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</si>
  <si>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</si>
  <si>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</si>
  <si>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</si>
  <si>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</si>
  <si>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</si>
  <si>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</si>
  <si>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</si>
  <si>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</si>
  <si>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</si>
  <si>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</si>
  <si>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</si>
  <si>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</si>
  <si>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</si>
  <si>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</si>
  <si>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</si>
  <si>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</si>
  <si>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</si>
  <si>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</si>
  <si>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</si>
  <si>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</si>
  <si>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</si>
  <si>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</si>
  <si>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</si>
  <si>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</si>
  <si>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</si>
  <si>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</si>
  <si>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</si>
  <si>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</si>
  <si>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</si>
  <si>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</si>
  <si>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</si>
  <si>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</si>
  <si>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</si>
  <si>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</si>
  <si>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</si>
  <si>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</si>
  <si>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</si>
  <si>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</si>
  <si>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</si>
  <si>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</si>
  <si>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</si>
  <si>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</si>
  <si>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</si>
  <si>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</si>
  <si>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</si>
  <si>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</si>
  <si>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</si>
  <si>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</si>
  <si>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</si>
  <si>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</si>
  <si>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</si>
  <si>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</si>
  <si>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</si>
  <si>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</si>
  <si>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</si>
  <si>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</si>
  <si>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</si>
  <si>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</si>
  <si>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</si>
  <si>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</si>
  <si>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</si>
  <si>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</si>
  <si>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</si>
  <si>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</si>
  <si>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</si>
  <si>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</si>
  <si>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</si>
  <si>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</si>
  <si>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</si>
  <si>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</si>
  <si>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</si>
  <si>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</si>
  <si>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</si>
  <si>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</si>
  <si>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</si>
  <si>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</si>
  <si>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</si>
  <si>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</si>
  <si>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</si>
  <si>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</si>
  <si>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</si>
  <si>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</si>
  <si>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</si>
  <si>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</si>
  <si>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</si>
  <si>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</si>
  <si>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</si>
  <si>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</si>
  <si>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</si>
  <si>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</si>
  <si>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</si>
  <si>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</si>
  <si>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</si>
  <si>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</si>
  <si>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</si>
  <si>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</si>
  <si>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</si>
  <si>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</si>
  <si>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</si>
  <si>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</si>
  <si>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</si>
  <si>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</si>
  <si>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</si>
  <si>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</si>
  <si>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</si>
  <si>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</si>
  <si>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</si>
  <si>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</si>
  <si>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</si>
  <si>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</si>
  <si>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</si>
  <si>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</si>
  <si>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</si>
  <si>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</si>
  <si>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</si>
  <si>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</si>
  <si>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</si>
  <si>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</si>
  <si>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</si>
  <si>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</si>
  <si>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</si>
  <si>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</si>
  <si>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</si>
  <si>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</si>
  <si>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</si>
  <si>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</si>
  <si>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</si>
  <si>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</si>
  <si>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</si>
  <si>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</si>
  <si>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</si>
  <si>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</si>
  <si>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</si>
  <si>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</si>
  <si>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</si>
  <si>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</si>
  <si>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</si>
  <si>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</si>
  <si>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</si>
  <si>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</si>
  <si>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</si>
  <si>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</si>
  <si>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</si>
  <si>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</si>
  <si>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</si>
  <si>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</si>
  <si>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</si>
  <si>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</si>
  <si>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</si>
  <si>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</si>
  <si>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</si>
  <si>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</si>
  <si>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</si>
  <si>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</si>
  <si>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</si>
  <si>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</si>
  <si>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</si>
  <si>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</si>
  <si>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</si>
  <si>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</si>
  <si>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</si>
  <si>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</si>
  <si>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</si>
  <si>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</si>
  <si>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</si>
  <si>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</si>
  <si>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</si>
  <si>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</si>
  <si>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</si>
  <si>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</si>
  <si>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</si>
  <si>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</si>
  <si>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</si>
  <si>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</si>
  <si>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</si>
  <si>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</si>
  <si>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</si>
  <si>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</si>
  <si>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</si>
  <si>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</si>
  <si>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</si>
  <si>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</si>
  <si>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</si>
  <si>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</si>
  <si>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</si>
  <si>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</si>
  <si>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</si>
  <si>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</si>
  <si>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</si>
  <si>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</si>
  <si>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</si>
  <si>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</si>
  <si>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</si>
  <si>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</si>
  <si>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</si>
  <si>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</si>
  <si>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</si>
  <si>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</si>
  <si>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</si>
  <si>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</si>
  <si>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</si>
  <si>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</si>
  <si>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</si>
  <si>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</si>
  <si>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</si>
  <si>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</si>
  <si>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</si>
  <si>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</si>
  <si>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PCM-20251023-00002109</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</si>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</sst>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290.99733472221851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10.502346296292671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45953.945760648145</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45953.945760648145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45953.945760648145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45953.945760648145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45953.945760648145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45953.945760648145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45953.945760648145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45953.945760648145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45953.945760648145</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45953.945760648145</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45953.945760648145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45953.945760648145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45953.945760648145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45953.945760648145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45953.945760648145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45953.945760648145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45953.945760648145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45953.945760648145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45953.945760648145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45953.945760648145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45953.945760648145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45953.945760648145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45953.945760648145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45953.945760648145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45953.945760648145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45953.945760648145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45953.945760648145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45953.945760648145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45953.945760648145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45953.945760648145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45953.945760648145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45953.945760648145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45953.945760648145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45953.945760648145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45953.945760648145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45953.945760648145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45953.945760648145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45953.945760648145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45953.945760648145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45953.945760648145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45953.945760648145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45953.945760648145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45953.945760648145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45953.945760648145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45953.945760648145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45953.945760648145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45953.945760648145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45953.945760648145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45953.945760648145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45953.945760648145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45953.945760648145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45953.945760648145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45953.945760648145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45953.945760648145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45953.945760648145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45953.945760648145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45953.945760648145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45953.945760648145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45953.945760648145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45953.945760648145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45953.945760648145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45953.945760648145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45953.945760648145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45953.945760648145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45953.945760648145</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45953.945760648145</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236A3300-7150-4B8A-99BE-98DD3D72C2B3}"/>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128.94592268518318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9.4499851851796848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2.6339351847127546E-2</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45953.945760648145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45953.945760648145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45953.945760648145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45953.945760648145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45953.945760648145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45953.945760648145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45953.945760648145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45953.945760648145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45953.945760648145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45953.945760648145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45953.945760648145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45953.945760648145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45953.945760648145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45953.945760648145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45953.945760648145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45953.945760648145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45953.945760648145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45953.945760648145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45953.945760648145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45953.945760648145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45953.945760648145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45953.945760648145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45953.945760648145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45953.945760648145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45953.945760648145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45953.945760648145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45953.945760648145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45953.945760648145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45953.945760648145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45953.945760648145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45953.945760648145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45953.945760648145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45953.945760648145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45953.945760648145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45953.945760648145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45953.945760648145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45953.945760648145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45953.945760648145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45953.945760648145</v>
      </c>
      <c r="H7" s="22"/>
      <c r="I7" s="19" t="s">
        <v>39088</v>
      </c>
      <c r="J7" s="18" t="str">
        <f>IFERROR(VLOOKUP(D7,DB!A:G,7,0),"")</f>
        <v/>
      </c>
      <c r="K7" s="47"/>
      <c r="L7" s="23" t="str">
        <f>IFERROR(VLOOKUP(D7,DB!A:I,9,0),"")</f>
        <v/>
      </c>
    </row>
    <row r="8" spans="1:13" ht="15" customHeight="1">
      <c r="A8" s="19"/>
      <c r="B8" s="64" t="str">
        <f>IFERROR(VLOOKUP(D8,DB!A:K,11,0),"")</f>
        <v/>
      </c>
      <c r="C8" s="18"/>
      <c r="D8" s="18"/>
      <c r="E8" s="18"/>
      <c r="F8" s="20"/>
      <c r="G8" s="21">
        <f t="shared" ca="1" si="0"/>
        <v>45953.945760648145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45953.945760648145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45953.945760648145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45953.945760648145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45953.945760648145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45953.945760648145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45953.945760648145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45953.945760648145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45953.945760648145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45953.945760648145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45953.945760648145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45953.945760648145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45953.945760648145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45953.945760648145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45953.945760648145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45953.945760648145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45953.945760648145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45953.945760648145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45953.945760648145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45953.945760648145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45953.945760648145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45953.945760648145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45953.945760648145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45953.945760648145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45953.945760648145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45953.945760648145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45953.945760648145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45953.945760648145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45953.945760648145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45953.945760648145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45953.945760648145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45953.945760648145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45953.945760648145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45953.945760648145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45953.945760648145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45953.945760648145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45953.945760648145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45953.945760648145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45953.945760648145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45953.945760648145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45953.945760648145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45953.945760648145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45953.945760648145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45953.945760648145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45953.945760648145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45953.945760648145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45953.945760648145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45953.945760648145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45953.945760648145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45953.945760648145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45953.945760648145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45953.945760648145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45953.945760648145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45953.945760648145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45953.945760648145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45953.945760648145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45953.945760648145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45953.945760648145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45953.945760648145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45953.945760648145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45953.945760648145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45953.945760648145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45953.945760648145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45953.945760648145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45953.945760648145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45953.945760648145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45953.945760648145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45953.945760648145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45953.945760648145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45953.945760648145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45953.945760648145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45953.945760648145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45953.945760648145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45953.945760648145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45953.945760648145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45953.945760648145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45953.945760648145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45953.945760648145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45953.945760648145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45953.945760648145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45953.945760648145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45953.945760648145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45953.945760648145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45953.945760648145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45953.945760648145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45953.945760648145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45953.945760648145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45953.945760648145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45953.945760648145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45953.945760648145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45953.945760648145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45953.945760648145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45953.945760648145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45953.945760648145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45953.945760648145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45953.945760648145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45953.945760648145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45953.945760648145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45953.945760648145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45953.945760648145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45953.945760648145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45953.945760648145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45953.945760648145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45953.945760648145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45953.945760648145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45953.945760648145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45953.945760648145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45953.945760648145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45953.945760648145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45953.945760648145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45953.945760648145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45953.945760648145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45953.945760648145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45953.945760648145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45953.945760648145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45953.945760648145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45953.945760648145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45953.945760648145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45953.945760648145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45953.945760648145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45953.945760648145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45953.945760648145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45953.945760648145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45953.945760648145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45953.945760648145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45953.945760648145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45953.945760648145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45953.945760648145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45953.945760648145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45953.945760648145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45953.945760648145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45953.945760648145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45953.945760648145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45953.945760648145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45953.945760648145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45953.945760648145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45953.945760648145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45953.945760648145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45953.945760648145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45953.945760648145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45953.945760648145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45953.945760648145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45953.945760648145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45953.945760648145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45953.945760648145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45953.945760648145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45953.945760648145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45953.945760648145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45953.945760648145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45953.945760648145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45953.945760648145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45953.945760648145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45953.945760648145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45953.945760648145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45953.945760648145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45953.945760648145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45953.945760648145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45953.945760648145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45953.945760648145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45953.945760648145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45953.945760648145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45953.945760648145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45953.945760648145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45953.945760648145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45953.945760648145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45953.945760648145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45953.945760648145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45953.945760648145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45953.945760648145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45953.945760648145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45953.945760648145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45953.945760648145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45953.945760648145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45953.945760648145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45953.945760648145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45953.945760648145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45953.945760648145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45953.945760648145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45953.945760648145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45953.945760648145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45953.945760648145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45953.945760648145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45953.945760648145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45953.945760648145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45953.945760648145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45953.945760648145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45953.945760648145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45953.945760648145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45953.945760648145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45953.945760648145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45953.945760648145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45953.945760648145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45953.945760648145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45953.945760648145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45953.945760648145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45953.945760648145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45953.945760648145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45953.945760648145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45953.945760648145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45953.945760648145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45953.945760648145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45953.945760648145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45953.945760648145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45953.945760648145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45953.945760648145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45953.945760648145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45953.945760648145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45953.945760648145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45953.945760648145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45953.945760648145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45953.945760648145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45953.945760648145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45953.945760648145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45953.945760648145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45953.945760648145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45953.945760648145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45953.945760648145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45953.945760648145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45953.945760648145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45953.945760648145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45953.945760648145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45953.945760648145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45953.945760648145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45953.945760648145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45953.945760648145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45953.945760648145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45953.945760648145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45953.945760648145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45953.945760648145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45953.945760648145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45953.945760648145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45953.945760648145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45953.945760648145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45953.945760648145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45953.945760648145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45953.945760648145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45953.945760648145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45953.945760648145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45953.945760648145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45953.945760648145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45953.945760648145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45953.945760648145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45953.945760648145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45953.945760648145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45953.945760648145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45953.945760648145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45953.945760648145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45953.945760648145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45953.945760648145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45953.945760648145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45953.945760648145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45953.945760648145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45953.945760648145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45953.945760648145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45953.945760648145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45953.945760648145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45953.945760648145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45953.945760648145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45953.945760648145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45953.945760648145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45953.945760648145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45953.945760648145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45953.945760648145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45953.945760648145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45953.945760648145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45953.945760648145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45953.945760648145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45953.945760648145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45953.945760648145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45953.945760648145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45953.945760648145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45953.945760648145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45953.945760648145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45953.945760648145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45953.945760648145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45953.945760648145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45953.945760648145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45953.945760648145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45953.945760648145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45953.945760648145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45953.945760648145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45953.945760648145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45953.945760648145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45953.945760648145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45953.945760648145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45953.945760648145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45953.945760648145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45953.945760648145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45953.945760648145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45953.945760648145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45953.945760648145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45953.945760648145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45953.945760648145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45953.945760648145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45953.945760648145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45953.945760648145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45953.945760648145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45953.945760648145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45953.945760648145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45953.945760648145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45953.945760648145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45953.945760648145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45953.945760648145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45953.945760648145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45953.945760648145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45953.945760648145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45953.945760648145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45953.945760648145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45953.945760648145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45953.945760648145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45953.945760648145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45953.945760648145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45953.945760648145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45953.945760648145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45953.945760648145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45953.945760648145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45953.945760648145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45953.945760648145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45953.945760648145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45953.945760648145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45953.945760648145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45953.945760648145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45953.945760648145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45953.945760648145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45953.945760648145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45953.945760648145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45953.945760648145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45953.945760648145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45953.945760648145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45953.945760648145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45953.945760648145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45953.945760648145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45953.945760648145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45953.945760648145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45953.945760648145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45953.945760648145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45953.945760648145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45953.945760648145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45953.945760648145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45953.945760648145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45953.945760648145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45953.945760648145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45953.945760648145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45953.945760648145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45953.945760648145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45953.945760648145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45953.945760648145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45953.945760648145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45953.945760648145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45953.945760648145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45953.945760648145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45953.945760648145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45953.945760648145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45953.945760648145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45953.945760648145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45953.945760648145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45953.945760648145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45953.945760648145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45953.945760648145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45953.945760648145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45953.945760648145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45953.945760648145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45953.945760648145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45953.945760648145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45953.945760648145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45953.945760648145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45953.945760648145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45953.945760648145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45953.945760648145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45953.945760648145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45953.945760648145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45953.945760648145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45953.945760648145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45953.945760648145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45953.945760648145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45953.945760648145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45953.945760648145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45953.945760648145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45953.945760648145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45953.945760648145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45953.945760648145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45953.945760648145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45953.945760648145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45953.945760648145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45953.945760648145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45953.945760648145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45953.945760648145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45953.945760648145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45953.945760648145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45953.945760648145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45953.945760648145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45953.945760648145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45953.945760648145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45953.945760648145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45953.945760648145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45953.945760648145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45953.945760648145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45953.945760648145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45953.945760648145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45953.945760648145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45953.945760648145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45953.945760648145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45953.945760648145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45953.945760648145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45953.945760648145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45953.945760648145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45953.945760648145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45953.945760648145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45953.945760648145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45953.945760648145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45953.945760648145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45953.945760648145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45953.945760648145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45953.945760648145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45953.945760648145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45953.945760648145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45953.945760648145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45953.945760648145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45953.945760648145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45953.945760648145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45953.945760648145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45953.945760648145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45953.945760648145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45953.945760648145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45953.945760648145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45953.945760648145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45953.945760648145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45953.945760648145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45953.945760648145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45953.945760648145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45953.945760648145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45953.945760648145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45953.945760648145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45953.945760648145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45953.945760648145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45953.945760648145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45953.945760648145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45953.945760648145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45953.945760648145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45953.945760648145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45953.945760648145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45953.945760648145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45953.945760648145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45953.945760648145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45953.945760648145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45953.945760648145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45953.945760648145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45953.945760648145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45953.945760648145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45953.945760648145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45953.945760648145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45953.945760648145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45953.945760648145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45953.945760648145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45953.945760648145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45953.945760648145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45953.945760648145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45953.945760648145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45953.945760648145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45953.945760648145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45953.945760648145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45953.945760648145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45953.945760648145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45953.945760648145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45953.945760648145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45953.945760648145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45953.945760648145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45953.945760648145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45953.945760648145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45953.945760648145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45953.945760648145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45953.945760648145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45953.945760648145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45953.945760648145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45953.945760648145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45953.945760648145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45953.945760648145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45953.945760648145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45953.945760648145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45953.945760648145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45953.945760648145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45953.945760648145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45953.945760648145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45953.945760648145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45953.945760648145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45953.945760648145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45953.945760648145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45953.945760648145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45953.945760648145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45953.945760648145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45953.945760648145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45953.945760648145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45953.945760648145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45953.945760648145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45953.945760648145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45953.945760648145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45953.945760648145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45953.945760648145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45953.945760648145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45953.945760648145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45953.945760648145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45953.945760648145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45953.945760648145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45953.945760648145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45953.945760648145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45953.945760648145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45953.945760648145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45953.945760648145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45953.945760648145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45953.945760648145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45953.945760648145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45953.945760648145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45953.945760648145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45953.945760648145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45953.945760648145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45953.945760648145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45953.945760648145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45953.945760648145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45953.945760648145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45953.945760648145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45953.945760648145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45953.945760648145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45953.945760648145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45953.945760648145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45953.945760648145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45953.945760648145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45953.945760648145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45953.945760648145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45953.945760648145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45953.945760648145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45953.945760648145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45953.945760648145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45953.945760648145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45953.945760648145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45953.945760648145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45953.945760648145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45953.945760648145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45953.945760648145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45953.945760648145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45953.945760648145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45953.945760648145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45953.945760648145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45953.945760648145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45953.945760648145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45953.945760648145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45953.945760648145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45953.945760648145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45953.945760648145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45953.945760648145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45953.945760648145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45953.945760648145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45953.945760648145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45953.945760648145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45953.945760648145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45953.945760648145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45953.945760648145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45953.945760648145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45953.945760648145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45953.945760648145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45953.945760648145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45953.945760648145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45953.945760648145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45953.945760648145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45953.945760648145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45953.945760648145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45953.945760648145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45953.945760648145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45953.945760648145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45953.945760648145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45953.945760648145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45953.945760648145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45953.945760648145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45953.945760648145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45953.945760648145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45953.945760648145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45953.945760648145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45953.945760648145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45953.945760648145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45953.945760648145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45953.945760648145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45953.945760648145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45953.945760648145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45953.945760648145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45953.945760648145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45953.945760648145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45953.945760648145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45953.945760648145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45953.945760648145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45953.945760648145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45953.945760648145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45953.945760648145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45953.945760648145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45953.945760648145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45953.945760648145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45953.945760648145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45953.945760648145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45953.945760648145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45953.945760648145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45953.945760648145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45953.945760648145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45953.945760648145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45953.945760648145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45953.945760648145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45953.945760648145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45953.945760648145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45953.945760648145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45953.945760648145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45953.945760648145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45953.945760648145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45953.945760648145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45953.945760648145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45953.945760648145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45953.945760648145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45953.945760648145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45953.945760648145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45953.945760648145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45953.945760648145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45953.945760648145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45953.945760648145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45953.945760648145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45953.945760648145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45953.945760648145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45953.945760648145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45953.945760648145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45953.945760648145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45953.945760648145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45953.945760648145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45953.945760648145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45953.945760648145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45953.945760648145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45953.945760648145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45953.945760648145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45953.945760648145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45953.945760648145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45953.945760648145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45953.945760648145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45953.945760648145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45953.945760648145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45953.945760648145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45953.945760648145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45953.945760648145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45953.945760648145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45953.945760648145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45953.945760648145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45953.945760648145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45953.945760648145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45953.945760648145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45953.945760648145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45953.945760648145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45953.945760648145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45953.945760648145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45953.945760648145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45953.945760648145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45953.945760648145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45953.945760648145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45953.945760648145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45953.945760648145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45953.945760648145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45953.945760648145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45953.945760648145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45953.945760648145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45953.945760648145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45953.945760648145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45953.945760648145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45953.945760648145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45953.945760648145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45953.945760648145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45953.945760648145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45953.945760648145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45953.945760648145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45953.945760648145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45953.945760648145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45953.945760648145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45953.945760648145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45953.945760648145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45953.945760648145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45953.945760648145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45953.945760648145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45953.945760648145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45953.945760648145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45953.945760648145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45953.945760648145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45953.945760648145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45953.945760648145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45953.945760648145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45953.945760648145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45953.945760648145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45953.945760648145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45953.945760648145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45953.945760648145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45953.945760648145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45953.945760648145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45953.945760648145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45953.945760648145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45953.945760648145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45953.945760648145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45953.945760648145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45953.945760648145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45953.945760648145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45953.945760648145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45953.945760648145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45953.945760648145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45953.945760648145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45953.945760648145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45953.945760648145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45953.945760648145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45953.945760648145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45953.945760648145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45953.945760648145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45953.945760648145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45953.945760648145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45953.945760648145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45953.945760648145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45953.945760648145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45953.945760648145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45953.945760648145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45953.945760648145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45953.945760648145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45953.945760648145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45953.945760648145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45953.945760648145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45953.945760648145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45953.945760648145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45953.945760648145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45953.945760648145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45953.945760648145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45953.945760648145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45953.945760648145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45953.945760648145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45953.945760648145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45953.945760648145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45953.945760648145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45953.945760648145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45953.945760648145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45953.945760648145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45953.945760648145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45953.945760648145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45953.945760648145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45953.945760648145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45953.945760648145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45953.945760648145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45953.945760648145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45953.945760648145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45953.945760648145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45953.945760648145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45953.945760648145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45953.945760648145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45953.945760648145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45953.945760648145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45953.945760648145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45953.945760648145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45953.945760648145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45953.945760648145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45953.945760648145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45953.945760648145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45953.945760648145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45953.945760648145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45953.945760648145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45953.945760648145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45953.945760648145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45953.945760648145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45953.945760648145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45953.945760648145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45953.945760648145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45953.945760648145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45953.945760648145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45953.945760648145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45953.945760648145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45953.945760648145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45953.945760648145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45953.945760648145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45953.945760648145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45953.945760648145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45953.945760648145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45953.945760648145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45953.945760648145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45953.945760648145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45953.945760648145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45953.945760648145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45953.945760648145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45953.945760648145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45953.945760648145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45953.945760648145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45953.945760648145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45953.945760648145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45953.945760648145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45953.945760648145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45953.945760648145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45953.945760648145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45953.945760648145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45953.945760648145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45953.945760648145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45953.945760648145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45953.945760648145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45953.945760648145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45953.945760648145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45953.945760648145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45953.945760648145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45953.945760648145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45953.945760648145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45953.945760648145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45953.945760648145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45953.945760648145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45953.945760648145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45953.945760648145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45953.945760648145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45953.945760648145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45953.945760648145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45953.945760648145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45953.945760648145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45953.945760648145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45953.945760648145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45953.945760648145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45953.945760648145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45953.945760648145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45953.945760648145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45953.945760648145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45953.945760648145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45953.945760648145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45953.945760648145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45953.945760648145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45953.945760648145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45953.945760648145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45953.945760648145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45953.945760648145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45953.945760648145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45953.945760648145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45953.945760648145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45953.945760648145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45953.945760648145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45953.945760648145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45953.945760648145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45953.945760648145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45953.945760648145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45953.945760648145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45953.945760648145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45953.945760648145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45953.945760648145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45953.945760648145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45953.945760648145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45953.945760648145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45953.945760648145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45953.945760648145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45953.945760648145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45953.945760648145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45953.945760648145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45953.945760648145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45953.945760648145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45953.945760648145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45953.945760648145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45953.945760648145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45953.945760648145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45953.945760648145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45953.945760648145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45953.945760648145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45953.945760648145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45953.945760648145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45953.945760648145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45953.945760648145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45953.945760648145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45953.945760648145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45953.945760648145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45953.945760648145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45953.945760648145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45953.945760648145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45953.945760648145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45953.945760648145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45953.945760648145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45953.945760648145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45953.945760648145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45953.945760648145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45953.945760648145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45953.945760648145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45953.945760648145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45953.945760648145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45953.945760648145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45953.945760648145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45953.945760648145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45953.945760648145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45953.945760648145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45953.945760648145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45953.945760648145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45953.945760648145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45953.945760648145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45953.945760648145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45953.945760648145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45953.945760648145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45953.945760648145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45953.945760648145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45953.945760648145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45953.945760648145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45953.945760648145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45953.945760648145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45953.945760648145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45953.945760648145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45953.945760648145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45953.945760648145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45953.945760648145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45953.945760648145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45953.945760648145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45953.945760648145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45953.945760648145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45953.945760648145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45953.945760648145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45953.945760648145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45953.945760648145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45953.945760648145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45953.945760648145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45953.945760648145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45953.945760648145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45953.945760648145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45953.945760648145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45953.945760648145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45953.945760648145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45953.945760648145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45953.945760648145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45953.945760648145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45953.945760648145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45953.945760648145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45953.945760648145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45953.945760648145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45953.945760648145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45953.945760648145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45953.945760648145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45953.945760648145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45953.945760648145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45953.945760648145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45953.945760648145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45953.945760648145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45953.945760648145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45953.945760648145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45953.945760648145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45953.945760648145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45953.945760648145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45953.945760648145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45953.945760648145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45953.945760648145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45953.945760648145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45953.945760648145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45953.945760648145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45953.945760648145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45953.945760648145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45953.945760648145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45953.945760648145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45953.945760648145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45953.945760648145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45953.945760648145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45953.945760648145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45953.945760648145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45953.945760648145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45953.945760648145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45953.945760648145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45953.945760648145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45953.945760648145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45953.945760648145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45953.945760648145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45953.945760648145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45953.945760648145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45953.945760648145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45953.945760648145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45953.945760648145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45953.945760648145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45953.945760648145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45953.945760648145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45953.945760648145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45953.945760648145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45953.945760648145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45953.945760648145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45953.945760648145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45953.945760648145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45953.945760648145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45953.945760648145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45953.945760648145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45953.945760648145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45953.945760648145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45953.945760648145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45953.945760648145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45953.945760648145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45953.945760648145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45953.945760648145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45953.945760648145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45953.945760648145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45953.945760648145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45953.945760648145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45953.945760648145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45953.945760648145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45953.945760648145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45953.945760648145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45953.945760648145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45953.945760648145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45953.945760648145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45953.945760648145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45953.945760648145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45953.945760648145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45953.945760648145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45953.945760648145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45953.945760648145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45953.945760648145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45953.945760648145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45953.945760648145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45953.945760648145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45953.945760648145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45953.945760648145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45953.945760648145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45953.945760648145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45953.945760648145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45953.945760648145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45953.945760648145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45953.945760648145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45953.945760648145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45953.945760648145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45953.945760648145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45953.945760648145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45953.945760648145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45953.945760648145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45953.945760648145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45953.945760648145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45953.945760648145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45953.945760648145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45953.945760648145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45953.945760648145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45953.945760648145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45953.945760648145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45953.945760648145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45953.945760648145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45953.945760648145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45953.945760648145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45953.945760648145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45953.945760648145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45953.945760648145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45953.945760648145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45953.945760648145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45953.945760648145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45953.945760648145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45953.945760648145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45953.945760648145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45953.945760648145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45953.945760648145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45953.945760648145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45953.945760648145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45953.945760648145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45953.945760648145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45953.945760648145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45953.945760648145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45953.945760648145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45953.945760648145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45953.945760648145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45953.945760648145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45953.945760648145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45953.945760648145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45953.945760648145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45953.945760648145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45953.945760648145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45953.945760648145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45953.945760648145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45953.945760648145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45953.945760648145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45953.945760648145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45953.945760648145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45953.945760648145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45953.945760648145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45953.945760648145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45953.945760648145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45953.945760648145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45953.945760648145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45953.945760648145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45953.945760648145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45953.945760648145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45953.945760648145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45953.945760648145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45953.945760648145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45953.945760648145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45953.945760648145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45953.945760648145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45953.945760648145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45953.945760648145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45953.945760648145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45953.945760648145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45953.945760648145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45953.945760648145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45953.945760648145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45953.945760648145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45953.945760648145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45953.945760648145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45953.945760648145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45953.945760648145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45953.945760648145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45953.945760648145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45953.945760648145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45953.945760648145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45953.945760648145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45953.945760648145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45953.945760648145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45953.945760648145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45953.945760648145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45953.945760648145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45953.945760648145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45953.945760648145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45953.945760648145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45953.945760648145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45953.945760648145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45953.945760648145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45953.945760648145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45953.945760648145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45953.945760648145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45953.945760648145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45953.945760648145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45953.945760648145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45953.945760648145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45953.945760648145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45953.945760648145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45953.945760648145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45953.945760648145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45953.945760648145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45953.945760648145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45953.945760648145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45953.945760648145</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250.46504305554845</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0.31103842591983266</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2</v>
      </c>
      <c r="D4" s="95" t="s">
        <v>35586</v>
      </c>
      <c r="E4" s="100" t="s">
        <v>38998</v>
      </c>
      <c r="F4" s="125">
        <v>45953.820138888892</v>
      </c>
      <c r="G4" s="126">
        <f ca="1">IFERROR(NOW()-F4,"")</f>
        <v>0.12562175925268093</v>
      </c>
      <c r="H4" s="125">
        <v>45953.776747685188</v>
      </c>
      <c r="I4" s="121" t="str">
        <f>IFERROR(VLOOKUP(D4,DB!A:F,6,0),"")</f>
        <v>SCECO</v>
      </c>
      <c r="J4" s="121" t="str">
        <f>IFERROR(VLOOKUP(D4,DB!A:G,7,0),"")</f>
        <v>In progress</v>
      </c>
      <c r="K4" s="127" t="s">
        <v>39094</v>
      </c>
      <c r="L4" s="123" t="str">
        <f>IFERROR(VLOOKUP(D4,DB!A:I,9,0),"")</f>
        <v>Latis</v>
      </c>
    </row>
    <row r="5" spans="1:16" ht="15" customHeight="1">
      <c r="A5" s="121" t="s">
        <v>39095</v>
      </c>
      <c r="B5" s="121" t="str">
        <f>IFERROR(VLOOKUP(D5,DB!A:K,11,0),"")</f>
        <v>R4</v>
      </c>
      <c r="C5" s="122">
        <v>2</v>
      </c>
      <c r="D5" s="95" t="s">
        <v>39096</v>
      </c>
      <c r="E5" s="100" t="s">
        <v>38998</v>
      </c>
      <c r="F5" s="125">
        <v>45953.913194444445</v>
      </c>
      <c r="G5" s="126">
        <f ca="1">IFERROR(NOW()-F5,"")</f>
        <v>3.2566203699389007E-2</v>
      </c>
      <c r="H5" s="125">
        <v>45953.834085648145</v>
      </c>
      <c r="I5" s="121" t="str">
        <f>IFERROR(VLOOKUP(D5,DB!A:F,6,0),"")</f>
        <v>SCECO</v>
      </c>
      <c r="J5" s="121" t="str">
        <f>IFERROR(VLOOKUP(D5,DB!A:G,7,0),"")</f>
        <v>In progress</v>
      </c>
      <c r="K5" s="127" t="s">
        <v>39097</v>
      </c>
      <c r="L5" s="123" t="str">
        <f>IFERROR(VLOOKUP(D5,DB!A:I,9,0),"")</f>
        <v>Latis</v>
      </c>
    </row>
    <row r="6" spans="1:16" ht="15" customHeight="1">
      <c r="A6" s="121"/>
      <c r="B6" s="121" t="str">
        <f>IFERROR(VLOOKUP(D7,DB!A:K,11,0),"")</f>
        <v/>
      </c>
      <c r="C6" s="122"/>
      <c r="D6" s="95"/>
      <c r="E6" s="100"/>
      <c r="F6" s="125"/>
      <c r="G6" s="126">
        <f ca="1">IFERROR(NOW()-F6,"")</f>
        <v>45953.945760648145</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45953.945760648145</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45953.945760648145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45953.945760648145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45953.945760648145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45953.945760648145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45953.945760648145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45953.945760648145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45953.945760648145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45953.945760648145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45953.945760648145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45953.945760648145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45953.945760648145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45953.945760648145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45953.945760648145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45953.945760648145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45953.945760648145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45953.945760648145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45953.945760648145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45953.945760648145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45953.945760648145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45953.945760648145</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45953.945760648145</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45953.945760648145</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45953.945760648145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45953.945760648145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45953.945760648145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45953.945760648145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45953.945760648145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45953.945760648145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45953.945760648145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45953.945760648145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45953.945760648145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45953.945760648145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45953.945760648145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45953.945760648145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45953.945760648145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45953.945760648145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45953.945760648145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45953.945760648145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45953.945760648145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45953.945760648145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45953.945760648145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45953.945760648145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45953.945760648145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45953.945760648145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45953.945760648145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45953.945760648145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45953.945760648145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45953.945760648145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45953.945760648145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45953.945760648145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45953.945760648145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45953.945760648145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45953.945760648145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45953.945760648145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45953.945760648145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45953.945760648145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45953.945760648145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45953.945760648145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45953.945760648145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45953.945760648145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45953.945760648145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45953.945760648145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45953.945760648145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45953.945760648145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45953.945760648145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45953.945760648145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45953.945760648145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45953.945760648145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45953.945760648145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45953.945760648145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45953.945760648145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45953.945760648145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45953.945760648145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45953.945760648145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45953.945760648145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45953.945760648145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45953.945760648145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45953.945760648145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45953.945760648145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45953.945760648145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45953.945760648145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45953.945760648145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45953.945760648145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45953.945760648145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45953.945760648145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45953.945760648145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45953.945760648145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45953.945760648145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45953.945760648145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45953.945760648145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45953.945760648145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45953.945760648145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45953.945760648145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45953.945760648145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45953.945760648145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45953.945760648145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45953.945760648145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45953.945760648145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45953.945760648145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45953.945760648145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45953.945760648145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45953.945760648145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45953.945760648145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45953.945760648145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45953.945760648145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45953.945760648145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45953.945760648145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45953.945760648145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45953.945760648145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45953.945760648145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45953.945760648145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45953.945760648145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45953.945760648145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45953.945760648145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45953.945760648145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45953.945760648145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45953.945760648145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45953.945760648145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45953.945760648145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45953.945760648145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45953.945760648145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45953.945760648145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45953.945760648145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45953.945760648145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45953.945760648145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45953.945760648145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45953.945760648145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45953.945760648145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45953.945760648145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45953.945760648145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45953.945760648145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45953.945760648145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45953.945760648145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45953.945760648145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45953.945760648145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45953.945760648145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45953.945760648145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45953.945760648145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45953.945760648145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45953.945760648145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45953.945760648145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45953.945760648145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45953.945760648145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45953.945760648145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45953.945760648145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45953.945760648145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45953.945760648145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45953.945760648145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45953.945760648145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45953.945760648145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45953.945760648145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45953.945760648145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45953.945760648145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45953.945760648145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45953.945760648145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45953.945760648145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45953.945760648145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45953.945760648145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45953.945760648145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45953.945760648145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45953.945760648145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45953.945760648145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45953.945760648145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45953.945760648145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45953.945760648145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45953.945760648145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45953.945760648145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45953.945760648145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45953.945760648145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45953.945760648145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45953.945760648145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45953.945760648145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45953.945760648145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45953.945760648145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45953.945760648145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45953.945760648145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45953.945760648145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45953.945760648145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45953.945760648145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45953.945760648145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45953.945760648145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45953.945760648145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45953.945760648145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45953.945760648145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45953.945760648145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45953.945760648145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45953.945760648145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45953.945760648145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45953.945760648145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45953.945760648145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45953.945760648145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45953.945760648145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45953.945760648145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45953.945760648145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45953.945760648145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45953.945760648145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45953.945760648145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45953.945760648145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45953.945760648145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45953.945760648145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45953.945760648145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45953.945760648145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45953.945760648145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45953.945760648145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45953.945760648145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45953.945760648145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45953.945760648145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45953.945760648145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45953.945760648145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45953.945760648145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45953.945760648145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45953.945760648145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45953.945760648145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45953.945760648145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45953.945760648145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45953.945760648145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45953.945760648145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45953.945760648145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45953.945760648145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45953.945760648145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45953.945760648145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45953.945760648145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45953.945760648145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45953.945760648145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45953.945760648145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45953.945760648145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45953.945760648145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45953.945760648145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45953.945760648145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45953.945760648145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45953.945760648145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45953.945760648145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45953.945760648145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45953.945760648145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45953.945760648145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45953.945760648145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45953.945760648145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45953.945760648145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45953.945760648145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45953.945760648145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45953.945760648145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45953.945760648145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45953.945760648145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45953.945760648145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45953.945760648145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45953.945760648145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45953.945760648145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45953.945760648145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45953.945760648145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45953.945760648145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45953.945760648145</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45953.945760648145</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62.113700462956331</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27.756883333328005</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9.1741865740696085</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5.2846495370322373</v>
      </c>
      <c r="H5" s="155">
        <v>45948.661111111112</v>
      </c>
      <c r="I5" s="154" t="str">
        <f>IFERROR(VLOOKUP(D5,DB!A:F,6,0),"")</f>
        <v>SCECO</v>
      </c>
      <c r="J5" s="154" t="str">
        <f>IFERROR(VLOOKUP(D5,DB!A:G,7,0),"")</f>
        <v>Dead</v>
      </c>
      <c r="K5" s="154" t="s">
        <v>39105</v>
      </c>
      <c r="L5" s="154" t="str">
        <f>IFERROR(VLOOKUP(D5,DB!A:I,9,0),"")</f>
        <v>Latis</v>
      </c>
    </row>
    <row r="6" spans="1:13" ht="15">
      <c r="A6" s="160"/>
      <c r="B6" s="160" t="str">
        <f>IFERROR(VLOOKUP(D6,DB!A:K,11,0),"")</f>
        <v/>
      </c>
      <c r="C6" s="160"/>
      <c r="D6" s="160"/>
      <c r="E6" s="160"/>
      <c r="F6" s="161"/>
      <c r="G6" s="162">
        <f ca="1">IFERROR(NOW()-F6,"")</f>
        <v>45953.945760648145</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45953.945760648145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45953.945760648145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45953.945760648145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45953.945760648145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45953.945760648145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45953.945760648145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45953.945760648145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45953.945760648145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45953.945760648145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45953.945760648145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45953.945760648145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45953.945760648145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45953.945760648145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45953.945760648145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45953.945760648145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45953.945760648145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45953.945760648145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45953.945760648145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45953.945760648145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45953.945760648145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45953.945760648145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45953.945760648145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45953.945760648145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45953.945760648145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45953.945760648145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45953.945760648145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45953.945760648145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45953.945760648145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45953.945760648145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45953.945760648145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45953.945760648145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45953.945760648145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45953.945760648145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45953.945760648145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45953.945760648145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45953.945760648145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45953.945760648145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45953.945760648145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45953.945760648145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45953.945760648145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45953.945760648145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45953.945760648145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45953.945760648145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45953.945760648145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45953.945760648145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45953.945760648145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45953.945760648145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45953.945760648145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45953.945760648145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45953.945760648145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45953.945760648145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45953.945760648145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45953.945760648145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45953.945760648145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45953.945760648145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45953.945760648145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45953.945760648145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45953.945760648145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45953.945760648145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45953.945760648145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45953.945760648145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45953.945760648145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45953.945760648145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45953.945760648145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45953.945760648145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45953.945760648145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45953.945760648145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45953.945760648145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45953.945760648145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45953.945760648145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45953.945760648145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45953.945760648145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45953.945760648145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45953.945760648145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45953.945760648145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45953.945760648145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45953.945760648145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45953.945760648145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45953.945760648145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45953.945760648145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45953.945760648145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45953.945760648145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45953.945760648145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45953.945760648145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45953.945760648145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45953.945760648145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45953.945760648145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45953.945760648145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45953.945760648145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45953.945760648145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45953.945760648145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45953.945760648145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45953.945760648145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45953.945760648145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45953.945760648145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45953.945760648145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45953.945760648145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45953.945760648145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45953.945760648145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45953.945760648145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45953.945760648145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45953.945760648145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45953.945760648145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45953.945760648145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45953.945760648145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45953.945760648145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45953.945760648145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45953.945760648145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45953.945760648145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45953.945760648145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45953.945760648145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45953.945760648145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45953.945760648145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45953.945760648145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45953.945760648145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45953.945760648145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45953.945760648145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45953.945760648145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45953.945760648145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45953.945760648145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45953.945760648145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45953.945760648145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45953.945760648145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45953.945760648145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45953.945760648145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45953.945760648145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45953.945760648145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45953.945760648145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45953.945760648145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45953.945760648145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45953.945760648145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45953.945760648145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45953.945760648145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45953.945760648145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45953.945760648145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45953.945760648145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45953.945760648145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45953.945760648145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45953.945760648145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45953.945760648145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45953.945760648145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45953.945760648145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45953.945760648145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45953.945760648145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45953.945760648145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45953.945760648145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45953.945760648145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45953.945760648145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45953.945760648145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45953.945760648145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45953.945760648145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45953.945760648145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45953.945760648145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45953.945760648145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45953.945760648145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45953.945760648145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45953.945760648145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45953.945760648145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45953.945760648145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45953.945760648145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45953.945760648145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45953.945760648145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45953.945760648145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45953.945760648145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45953.945760648145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45953.945760648145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45953.945760648145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45953.945760648145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45953.945760648145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45953.945760648145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45953.945760648145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45953.945760648145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45953.945760648145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45953.945760648145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45953.945760648145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45953.945760648145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45953.945760648145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45953.945760648145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45953.945760648145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45953.945760648145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45953.945760648145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45953.945760648145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45953.945760648145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45953.945760648145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45953.945760648145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45953.945760648145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45953.945760648145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45953.945760648145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45953.945760648145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45953.945760648145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45953.945760648145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45953.945760648145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45953.945760648145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45953.945760648145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45953.945760648145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45953.945760648145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45953.945760648145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45953.945760648145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45953.945760648145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45953.945760648145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45953.945760648145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45953.945760648145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45953.945760648145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45953.945760648145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45953.945760648145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45953.945760648145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45953.945760648145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45953.945760648145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45953.945760648145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45953.945760648145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45953.945760648145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45953.945760648145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45953.945760648145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45953.945760648145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45953.945760648145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45953.945760648145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45953.945760648145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45953.945760648145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45953.945760648145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45953.945760648145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45953.945760648145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45953.945760648145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45953.945760648145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45953.945760648145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45953.945760648145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45953.945760648145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45953.945760648145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45953.945760648145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45953.945760648145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45953.945760648145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45953.945760648145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45953.945760648145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45953.945760648145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45953.945760648145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45953.945760648145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45953.945760648145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45953.945760648145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45953.945760648145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45953.945760648145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45953.945760648145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45953.945760648145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45953.945760648145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45953.945760648145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45953.945760648145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45953.945760648145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45953.945760648145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45953.945760648145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45953.945760648145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45953.945760648145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45953.945760648145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45953.945760648145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45953.945760648145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45953.945760648145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45953.945760648145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45953.945760648145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45953.945760648145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45953.945760648145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45953.945760648145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45953.945760648145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45953.945760648145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45953.945760648145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45953.945760648145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45953.945760648145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45953.945760648145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45953.945760648145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45953.945760648145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45953.945760648145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45953.945760648145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45953.945760648145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45953.945760648145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45953.945760648145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45953.945760648145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45953.945760648145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45953.945760648145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45953.945760648145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45953.945760648145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45953.945760648145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45953.945760648145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45953.945760648145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45953.945760648145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45953.945760648145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45953.945760648145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45953.945760648145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45953.945760648145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45953.945760648145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45953.945760648145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45953.945760648145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45953.945760648145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45953.945760648145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45953.945760648145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45953.945760648145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45953.945760648145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45953.945760648145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45953.945760648145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45953.945760648145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45953.945760648145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45953.945760648145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45953.945760648145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45953.945760648145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45953.945760648145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45953.945760648145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45953.945760648145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45953.945760648145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45953.945760648145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45953.945760648145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45953.945760648145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45953.945760648145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45953.945760648145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45953.945760648145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45953.945760648145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45953.945760648145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45953.945760648145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45953.945760648145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45953.945760648145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45953.945760648145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45953.945760648145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45953.945760648145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45953.945760648145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45953.945760648145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45953.945760648145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45953.945760648145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45953.945760648145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45953.945760648145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45953.945760648145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45953.945760648145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45953.945760648145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45953.945760648145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45953.945760648145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45953.945760648145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45953.945760648145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45953.945760648145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45953.945760648145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45953.945760648145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45953.945760648145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45953.945760648145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45953.945760648145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45953.945760648145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45953.945760648145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45953.945760648145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45953.945760648145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45953.945760648145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45953.945760648145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45953.945760648145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45953.945760648145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45953.945760648145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45953.945760648145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45953.945760648145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45953.945760648145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45953.945760648145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45953.945760648145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45953.945760648145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45953.945760648145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45953.945760648145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45953.945760648145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45953.945760648145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45953.945760648145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45953.945760648145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45953.945760648145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45953.945760648145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45953.945760648145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45953.945760648145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45953.945760648145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45953.945760648145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45953.945760648145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45953.945760648145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45953.945760648145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45953.945760648145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45953.945760648145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45953.945760648145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45953.945760648145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45953.945760648145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45953.945760648145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45953.945760648145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45953.945760648145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45953.945760648145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45953.945760648145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45953.945760648145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45953.945760648145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45953.945760648145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45953.945760648145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45953.945760648145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45953.945760648145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45953.945760648145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45953.945760648145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45953.945760648145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45953.945760648145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45953.945760648145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45953.945760648145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45953.945760648145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45953.945760648145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45953.945760648145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45953.945760648145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45953.945760648145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45953.945760648145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45953.945760648145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45953.945760648145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45953.945760648145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45953.945760648145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45953.945760648145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45953.945760648145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45953.945760648145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45953.945760648145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45953.945760648145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45953.945760648145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45953.945760648145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45953.945760648145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45953.945760648145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45953.945760648145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45953.945760648145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45953.945760648145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45953.945760648145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45953.945760648145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45953.945760648145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45953.945760648145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45953.945760648145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45953.945760648145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45953.945760648145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45953.945760648145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45953.945760648145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45953.945760648145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45953.945760648145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45953.945760648145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45953.945760648145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45953.945760648145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45953.945760648145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45953.945760648145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45953.945760648145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45953.945760648145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45953.945760648145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45953.945760648145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45953.945760648145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45953.945760648145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45953.945760648145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45953.945760648145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45953.945760648145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45953.945760648145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45953.945760648145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45953.945760648145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45953.945760648145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45953.945760648145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45953.945760648145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45953.945760648145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45953.945760648145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45953.945760648145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45953.945760648145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45953.945760648145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45953.945760648145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45953.945760648145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45953.945760648145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45953.945760648145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45953.945760648145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45953.945760648145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45953.945760648145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45953.945760648145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45953.945760648145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45953.945760648145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45953.945760648145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45953.945760648145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45953.945760648145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45953.945760648145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45953.945760648145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45953.945760648145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45953.945760648145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45953.945760648145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45953.945760648145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45953.945760648145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45953.945760648145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45953.945760648145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45953.945760648145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45953.945760648145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45953.945760648145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45953.945760648145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45953.945760648145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45953.945760648145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45953.945760648145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45953.945760648145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45953.945760648145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45953.945760648145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45953.945760648145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45953.945760648145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45953.945760648145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45953.945760648145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45953.945760648145</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2"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tabSelected="1" workbookViewId="0">
      <selection activeCell="J7" sqref="J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1</v>
      </c>
      <c r="D2" s="105" t="s">
        <v>32463</v>
      </c>
      <c r="E2" s="108" t="s">
        <v>38998</v>
      </c>
      <c r="F2" s="109">
        <v>45953.931817129633</v>
      </c>
      <c r="G2" s="78">
        <f ca="1">IFERROR(NOW()-F2,"-")</f>
        <v>1.394351851195097E-2</v>
      </c>
      <c r="H2" s="109">
        <v>45953.926180555558</v>
      </c>
      <c r="I2" s="105" t="str">
        <f>IFERROR(VLOOKUP(D2,DB!A:F,6,0),"")</f>
        <v>SCECO</v>
      </c>
      <c r="J2" s="104" t="str">
        <f>IFERROR(VLOOKUP(D2,DB!A:G,7,0),"")</f>
        <v>Dead+No BB Design</v>
      </c>
      <c r="K2" s="110" t="s">
        <v>39107</v>
      </c>
      <c r="L2" s="111" t="str">
        <f>IFERROR(VLOOKUP(D2,DB!A:I,9,0),"")</f>
        <v>Latis</v>
      </c>
    </row>
    <row r="3" spans="1:16383" ht="31.5" customHeight="1">
      <c r="A3" s="106"/>
      <c r="B3" s="105" t="str">
        <f>IFERROR(VLOOKUP(D3,DB!A:K,11,0),"")</f>
        <v/>
      </c>
      <c r="C3" s="107"/>
      <c r="D3" s="105"/>
      <c r="E3" s="108"/>
      <c r="F3" s="109"/>
      <c r="G3" s="78">
        <f ca="1">IFERROR(NOW()-F3,"-")</f>
        <v>45953.945760648145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45953.945760648145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45953.945760648145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45953.945760648145</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45953.945760648145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45953.945760648145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45953.945760648145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45953.945760648145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45953.945760648145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45953.945760648145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45953.945760648145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45953.945760648145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45953.945760648145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45953.945760648145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45953.945760648145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45953.945760648145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45953.945760648145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45953.945760648145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45953.945760648145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45953.945760648145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45953.945760648145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45953.945760648145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45953.945760648145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45953.945760648145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45953.945760648145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45953.945760648145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45953.945760648145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45953.945760648145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45953.945760648145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45953.945760648145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45953.945760648145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45953.945760648145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45953.945760648145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45953.945760648145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45953.945760648145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45953.945760648145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45953.945760648145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45953.945760648145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45953.945760648145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45953.945760648145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45953.945760648145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45953.945760648145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45953.945760648145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45953.945760648145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45953.945760648145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45953.945760648145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45953.945760648145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45953.945760648145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45953.945760648145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45953.945760648145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45953.945760648145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45953.945760648145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45953.945760648145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45953.945760648145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45953.945760648145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45953.945760648145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45953.945760648145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45953.945760648145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45953.945760648145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45953.945760648145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45953.945760648145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45953.945760648145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45953.945760648145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45953.945760648145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45953.945760648145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45953.945760648145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45953.945760648145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45953.945760648145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45953.945760648145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45953.945760648145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45953.945760648145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45953.945760648145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45953.945760648145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45953.945760648145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45953.945760648145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45953.945760648145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45953.945760648145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45953.945760648145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45953.945760648145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45953.945760648145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45953.945760648145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45953.945760648145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45953.945760648145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45953.945760648145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45953.945760648145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45953.945760648145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45953.945760648145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45953.945760648145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45953.945760648145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45953.945760648145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45953.945760648145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45953.945760648145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45953.945760648145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45953.945760648145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45953.945760648145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45953.945760648145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45953.945760648145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45953.945760648145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45953.945760648145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45953.945760648145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45953.945760648145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45953.945760648145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45953.945760648145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45953.945760648145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45953.945760648145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45953.945760648145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45953.945760648145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45953.945760648145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45953.945760648145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45953.945760648145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45953.945760648145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45953.945760648145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45953.945760648145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45953.945760648145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45953.945760648145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45953.945760648145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45953.945760648145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45953.945760648145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45953.945760648145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45953.945760648145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45953.945760648145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45953.945760648145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45953.945760648145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45953.945760648145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45953.945760648145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45953.945760648145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45953.945760648145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45953.945760648145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45953.945760648145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45953.945760648145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45953.945760648145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45953.945760648145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45953.945760648145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45953.945760648145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45953.945760648145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45953.945760648145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45953.945760648145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45953.945760648145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45953.945760648145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45953.945760648145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45953.945760648145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45953.945760648145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45953.945760648145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45953.945760648145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45953.945760648145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45953.945760648145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45953.945760648145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45953.945760648145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45953.945760648145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45953.945760648145</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2025-10-23T19:46:07Z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