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36" documentId="13_ncr:1_{F6CB121F-512D-4AA6-A0C1-0FB36C537598}" xr6:coauthVersionLast="47" xr6:coauthVersionMax="47" xr10:uidLastSave="{5A8460A7-6205-4102-98A3-D697D5BEF3EA}"/>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<sst xmlns="http://schemas.openxmlformats.org/spreadsheetml/2006/main" count="178590" uniqueCount="39080">
  <si>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</si>
  <si>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</si>
  <si>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</si>
  <si>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</si>
  <si>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</si>
  <si>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</si>
  <si>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</si>
  <si>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</si>
  <si>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</si>
  <si>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</si>
  <si>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</si>
  <si>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</si>
  <si>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</si>
  <si>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</si>
  <si>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</si>
  <si>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</si>
  <si>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</si>
  <si>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</si>
  <si>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</si>
  <si>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</si>
  <si>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</si>
  <si>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</si>
  <si>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</si>
  <si>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</si>
  <si>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</si>
  <si>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</si>
  <si>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</si>
  <si>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</si>
  <si>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</si>
  <si>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</si>
  <si>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</si>
  <si>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</si>
  <si>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</si>
  <si>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</si>
  <si>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</si>
  <si>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</si>
  <si>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</si>
  <si>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</si>
  <si>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</si>
  <si>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</si>
  <si>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</si>
  <si>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</si>
  <si>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</si>
  <si>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</si>
  <si>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</si>
  <si>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</si>
  <si>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</si>
  <si>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</si>
  <si>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</si>
  <si>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</si>
  <si>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</si>
  <si>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</si>
  <si>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</si>
  <si>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</si>
  <si>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</si>
  <si>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</si>
  <si>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</si>
  <si>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</si>
  <si>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</si>
  <si>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</si>
  <si>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</si>
  <si>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</si>
  <si>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</si>
  <si>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</si>
  <si>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</si>
  <si>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</si>
  <si>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</si>
  <si>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</si>
  <si>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</si>
  <si>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</si>
  <si>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</si>
  <si>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</si>
  <si>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</si>
  <si>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</si>
  <si>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</si>
  <si>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</si>
  <si>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</si>
  <si>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</si>
  <si>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</si>
  <si>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</si>
  <si>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</si>
  <si>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</si>
  <si>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</si>
  <si>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</si>
  <si>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</si>
  <si>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</si>
  <si>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</si>
  <si>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</si>
  <si>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</si>
  <si>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</si>
  <si>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</si>
  <si>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</si>
  <si>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</si>
  <si>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</si>
  <si>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</si>
  <si>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</si>
  <si>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</si>
  <si>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</si>
  <si>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</si>
  <si>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</si>
  <si>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</si>
  <si>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</si>
  <si>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</si>
  <si>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</si>
  <si>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</si>
  <si>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</si>
  <si>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</si>
  <si>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</si>
  <si>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</si>
  <si>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</si>
  <si>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</si>
  <si>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</si>
  <si>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</si>
  <si>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</si>
  <si>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</si>
  <si>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</si>
  <si>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</si>
  <si>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</si>
  <si>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</si>
  <si>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</si>
  <si>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</si>
  <si>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</si>
  <si>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</si>
  <si>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</si>
  <si>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</si>
  <si>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</si>
  <si>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</si>
  <si>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</si>
  <si>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</si>
  <si>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</si>
  <si>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</si>
  <si>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</si>
  <si>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</si>
  <si>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</si>
  <si>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</si>
  <si>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</si>
  <si>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</si>
  <si>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</si>
  <si>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</si>
  <si>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</si>
  <si>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</si>
  <si>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</si>
  <si>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</si>
  <si>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</si>
  <si>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</si>
  <si>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</si>
  <si>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</si>
  <si>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</si>
  <si>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</si>
  <si>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</si>
  <si>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</si>
  <si>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</si>
  <si>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</si>
  <si>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</si>
  <si>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</si>
  <si>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</si>
  <si>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</si>
  <si>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</si>
  <si>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</si>
  <si>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</si>
  <si>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</si>
  <si>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</si>
  <si>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</si>
  <si>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</si>
  <si>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</si>
  <si>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</si>
  <si>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</si>
  <si>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</si>
  <si>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</si>
  <si>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</si>
  <si>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</si>
  <si>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</si>
  <si>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</si>
  <si>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</si>
  <si>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</si>
  <si>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</si>
  <si>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</si>
  <si>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</si>
  <si>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</si>
  <si>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</si>
  <si>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</si>
  <si>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</si>
  <si>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</si>
  <si>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</si>
  <si>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</si>
  <si>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</si>
  <si>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</si>
  <si>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</si>
  <si>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</si>
  <si>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</si>
  <si>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</si>
  <si>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</si>
  <si>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</si>
  <si>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</si>
  <si>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</si>
  <si>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</si>
  <si>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</si>
  <si>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</si>
  <si>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</si>
  <si>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</si>
  <si>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</si>
  <si>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</si>
  <si>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</si>
  <si>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</si>
  <si>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</si>
  <si>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</si>
  <si>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</si>
  <si>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</si>
  <si>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</si>
  <si>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</si>
  <si>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</si>
  <si>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</si>
  <si>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</si>
  <si>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</si>
  <si>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</si>
  <si>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</si>
  <si>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</si>
  <si>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</si>
  <si>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</si>
  <si>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</si>
  <si>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</si>
  <si>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</si>
  <si>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</si>
  <si>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</si>
  <si>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</si>
  <si>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</si>
  <si>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</si>
  <si>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</si>
  <si>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</si>
  <si>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</si>
  <si>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</si>
  <si>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</si>
  <si>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</si>
  <si>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</si>
  <si>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</si>
  <si>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</si>
  <si>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</si>
  <si>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</si>
  <si>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</si>
  <si>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</si>
  <si>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</si>
  <si>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</si>
  <si>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</si>
  <si>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</si>
  <si>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</si>
  <si>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</si>
  <si>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</si>
  <si>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</si>
  <si>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</si>
  <si>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</si>
  <si>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</si>
  <si>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</si>
  <si>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</si>
  <si>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</si>
  <si>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</si>
  <si>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</si>
  <si>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</si>
  <si>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</si>
  <si>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</si>
  <si>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</si>
  <si>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</si>
  <si>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</si>
  <si>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</si>
  <si>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</si>
  <si>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</si>
  <si>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</si>
  <si>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</si>
  <si>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</si>
  <si>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</si>
  <si>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</si>
  <si>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</si>
  <si>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</si>
  <si>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</si>
  <si>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</si>
  <si>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</si>
  <si>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</si>
  <si>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</si>
  <si>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</si>
  <si>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</si>
  <si>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</si>
  <si>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</si>
  <si>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</si>
  <si>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</si>
  <si>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</si>
  <si>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</si>
  <si>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</si>
  <si>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</si>
  <si>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</si>
  <si>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</si>
  <si>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</si>
  <si>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</si>
  <si>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</si>
  <si>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</si>
  <si>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</si>
  <si>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</si>
  <si>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</si>
  <si>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</si>
  <si>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</si>
  <si>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</si>
  <si>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</si>
  <si>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</si>
  <si>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</si>
  <si>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</si>
  <si>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</si>
  <si>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</si>
  <si>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</si>
  <si>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</si>
  <si>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</si>
  <si>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</si>
  <si>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</si>
  <si>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</si>
  <si>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</si>
  <si>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</si>
  <si>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</si>
  <si>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</si>
  <si>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</si>
  <si>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</si>
  <si>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</si>
  <si>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</si>
  <si>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</si>
  <si>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</si>
  <si>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</si>
  <si>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</si>
  <si>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</si>
  <si>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</si>
  <si>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</si>
  <si>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</si>
  <si>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</si>
  <si>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</si>
  <si>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</si>
  <si>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</si>
  <si>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</si>
  <si>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</si>
  <si>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</si>
  <si>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</si>
  <si>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</si>
  <si>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</si>
  <si>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</si>
  <si>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</si>
  <si>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</si>
  <si>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</si>
  <si>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</si>
  <si>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</si>
  <si>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</si>
  <si>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</si>
  <si>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</si>
  <si>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</si>
  <si>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</si>
  <si>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</si>
  <si>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</si>
  <si>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</si>
  <si>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</si>
  <si>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</si>
  <si>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</si>
  <si>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</si>
  <si>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</si>
  <si>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</si>
  <si>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</si>
  <si>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</si>
  <si>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</si>
  <si>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</si>
  <si>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</si>
  <si>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</si>
  <si>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</si>
  <si>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</si>
  <si>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</si>
  <si>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</si>
  <si>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</si>
  <si>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</si>
  <si>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</si>
  <si>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</si>
  <si>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</si>
  <si>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</si>
  <si>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</si>
  <si>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</si>
  <si>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</si>
  <si>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</si>
  <si>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</si>
  <si>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</si>
  <si>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</si>
  <si>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</si>
  <si>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</si>
  <si>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</si>
  <si>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</si>
  <si>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</si>
  <si>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</si>
  <si>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</si>
  <si>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</si>
  <si>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</si>
  <si>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</si>
  <si>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</si>
  <si>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</si>
  <si>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</si>
  <si>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</si>
  <si>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</si>
  <si>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</si>
  <si>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</si>
  <si>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</si>
  <si>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</si>
  <si>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</si>
  <si>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</si>
  <si>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</si>
  <si>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</si>
  <si>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</si>
  <si>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</si>
  <si>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</si>
  <si>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</si>
  <si>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</si>
  <si>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</si>
  <si>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</si>
  <si>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</si>
  <si>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</si>
  <si>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</si>
  <si>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</si>
  <si>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</si>
  <si>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</si>
  <si>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</si>
  <si>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</si>
  <si>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</si>
  <si>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</si>
  <si>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</si>
  <si>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</si>
  <si>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</si>
  <si>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</si>
  <si>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</si>
  <si>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</si>
  <si>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</si>
  <si>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</si>
  <si>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</si>
  <si>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</si>
  <si>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</si>
  <si>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</si>
  <si>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</si>
  <si>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</si>
  <si>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</si>
  <si>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</si>
  <si>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</si>
  <si>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</si>
  <si>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</si>
  <si>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</si>
  <si>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</si>
  <si>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</si>
  <si>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</si>
  <si>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</si>
  <si>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</si>
  <si>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</si>
  <si>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</si>
  <si>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</si>
  <si>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</si>
  <si>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</si>
  <si>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</si>
  <si>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</si>
  <si>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</si>
  <si>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</si>
  <si>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</si>
  <si>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</si>
  <si>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</si>
  <si>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</si>
  <si>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</si>
  <si>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</si>
  <si>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</si>
  <si>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</si>
  <si>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</si>
  <si>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</si>
  <si>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</si>
  <si>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</si>
  <si>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</si>
  <si>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</si>
  <si>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</si>
  <si>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</si>
  <si>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</si>
  <si>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</si>
  <si>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</si>
  <si>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</si>
  <si>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</si>
  <si>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</si>
  <si>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</si>
  <si>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</si>
  <si>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</si>
  <si>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</si>
  <si>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</si>
  <si>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</si>
  <si>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</si>
  <si>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</si>
  <si>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</si>
  <si>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</si>
  <si>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</si>
  <si>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</si>
  <si>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</si>
  <si>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</si>
  <si>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</si>
  <si>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</si>
  <si>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</si>
  <si>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</si>
  <si>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</si>
  <si>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</si>
  <si>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</si>
  <si>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</si>
  <si>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</si>
  <si>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</si>
  <si>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</si>
  <si>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</si>
  <si>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</si>
  <si>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</si>
  <si>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</si>
  <si>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</si>
  <si>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</si>
  <si>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</si>
  <si>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</si>
  <si>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</si>
  <si>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</si>
  <si>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</si>
  <si>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</si>
  <si>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</si>
  <si>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</si>
  <si>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</si>
  <si>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</si>
  <si>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</si>
  <si>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</si>
  <si>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</si>
  <si>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</si>
  <si>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</si>
  <si>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</si>
  <si>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</si>
  <si>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</si>
  <si>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</si>
  <si>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</si>
  <si>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</si>
  <si>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</si>
  <si>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</si>
  <si>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</si>
  <si>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</si>
  <si>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</si>
  <si>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</si>
  <si>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</si>
  <si>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</si>
  <si>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</si>
  <si>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</si>
  <si>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</si>
  <si>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</si>
  <si>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</si>
  <si>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</si>
  <si>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</si>
  <si>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</si>
  <si>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</si>
  <si>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</si>
  <si>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</si>
  <si>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</si>
  <si>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</si>
  <si>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</si>
  <si>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</si>
  <si>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</si>
  <si>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</si>
  <si>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</si>
  <si>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</si>
  <si>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</si>
  <si>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</si>
  <si>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</si>
  <si>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</si>
  <si>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</si>
  <si>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</si>
  <si>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</si>
  <si>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</si>
  <si>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</si>
  <si>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</si>
  <si>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</si>
  <si>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</si>
  <si>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</si>
  <si>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</si>
  <si>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</si>
  <si>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</si>
  <si>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</si>
  <si>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</si>
  <si>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</si>
  <si>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</si>
  <si>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</si>
  <si>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</si>
  <si>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</si>
  <si>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</si>
  <si>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</si>
  <si>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</si>
  <si>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</si>
  <si>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</si>
  <si>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</si>
  <si>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</si>
  <si>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</si>
  <si>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</si>
  <si>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</si>
  <si>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</si>
  <si>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</si>
  <si>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</si>
  <si>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</si>
  <si>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</si>
  <si>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</si>
  <si>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</si>
  <si>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</si>
  <si>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</si>
  <si>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</si>
  <si>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</si>
  <si>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</si>
  <si>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</si>
  <si>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</si>
  <si>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</si>
  <si>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</si>
  <si>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</si>
  <si>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</si>
  <si>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</si>
  <si>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</si>
  <si>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</si>
  <si>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</si>
  <si>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</si>
  <si>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</si>
  <si>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</si>
  <si>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</si>
  <si>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</si>
  <si>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</si>
  <si>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</si>
  <si>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</si>
  <si>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</si>
  <si>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</si>
  <si>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</si>
  <si>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</si>
  <si>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</si>
  <si>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</si>
  <si>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</si>
  <si>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</si>
  <si>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</si>
  <si>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</si>
  <si>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</si>
  <si>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</si>
  <si>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</si>
  <si>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</si>
  <si>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</si>
  <si>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</si>
  <si>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</si>
  <si>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</si>
  <si>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</si>
  <si>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</si>
  <si>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</si>
  <si>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</si>
  <si>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</si>
  <si>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</si>
  <si>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</si>
  <si>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</si>
  <si>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</si>
  <si>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</si>
  <si>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</si>
  <si>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</si>
  <si>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</si>
  <si>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</si>
  <si>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</si>
  <si>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</si>
  <si>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</si>
  <si>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</si>
  <si>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</si>
  <si>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</si>
  <si>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</si>
  <si>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</si>
  <si>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</si>
  <si>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</si>
  <si>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</si>
  <si>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</si>
  <si>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</si>
  <si>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</si>
  <si>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</si>
  <si>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</si>
  <si>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</si>
  <si>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</si>
  <si>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</si>
  <si>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</si>
  <si>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</si>
  <si>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</si>
  <si>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</si>
  <si>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</si>
  <si>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</si>
  <si>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</si>
  <si>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</si>
  <si>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</si>
  <si>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</si>
  <si>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</si>
  <si>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</si>
  <si>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</si>
  <si>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</si>
  <si>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</si>
  <si>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</si>
  <si>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</si>
  <si>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</si>
  <si>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</si>
  <si>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</si>
  <si>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</si>
  <si>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</si>
  <si>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</si>
  <si>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</si>
  <si>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</si>
  <si>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</si>
  <si>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</si>
  <si>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</si>
  <si>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</si>
  <si>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</si>
  <si>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</si>
  <si>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</si>
  <si>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</si>
  <si>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</si>
  <si>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</si>
  <si>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</si>
  <si>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</si>
  <si>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</si>
  <si>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</si>
  <si>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</si>
  <si>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</si>
  <si>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</si>
  <si>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</si>
  <si>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</si>
  <si>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</si>
  <si>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</si>
  <si>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</si>
  <si>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</si>
  <si>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</si>
  <si>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</si>
  <si>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</si>
  <si>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</si>
  <si>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</si>
  <si>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</si>
  <si>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</si>
  <si>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</si>
  <si>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</si>
  <si>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</si>
  <si>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</si>
  <si>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</si>
  <si>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</si>
  <si>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</si>
  <si>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</si>
  <si>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</si>
  <si>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</si>
  <si>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</si>
  <si>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</si>
  <si>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</si>
  <si>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</si>
  <si>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</si>
  <si>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</si>
  <si>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</si>
  <si>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</si>
  <si>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</si>
  <si>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</si>
  <si>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</si>
  <si>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</si>
  <si>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</si>
  <si>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</si>
  <si>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</si>
  <si>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</si>
  <si>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</si>
  <si>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</si>
  <si>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</si>
  <si>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</si>
  <si>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</si>
  <si>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</si>
  <si>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</si>
  <si>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</si>
  <si>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</si>
  <si>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</si>
  <si>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</si>
  <si>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</si>
  <si>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</si>
  <si>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</si>
  <si>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</si>
  <si>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</si>
  <si>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</si>
  <si>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</si>
  <si>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</si>
  <si>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</si>
  <si>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</si>
  <si>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</si>
  <si>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</si>
  <si>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</si>
  <si>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</si>
  <si>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</si>
  <si>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</si>
  <si>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</si>
  <si>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</si>
  <si>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</si>
  <si>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</si>
  <si>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</si>
  <si>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</si>
  <si>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</si>
  <si>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</si>
  <si>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</si>
  <si>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</si>
  <si>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</si>
  <si>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</si>
  <si>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</si>
  <si>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</si>
  <si>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</si>
  <si>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</si>
  <si>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</si>
  <si>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</si>
  <si>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</si>
  <si>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</si>
  <si>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</si>
  <si>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</si>
  <si>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</si>
  <si>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</si>
  <si>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</si>
  <si>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</si>
  <si>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</si>
  <si>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</si>
  <si>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</si>
  <si>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</si>
  <si>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</si>
  <si>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</si>
  <si>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</si>
  <si>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</si>
  <si>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</si>
  <si>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</si>
  <si>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</si>
  <si>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</si>
  <si>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</si>
  <si>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</si>
  <si>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</si>
  <si>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</si>
  <si>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</si>
  <si>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</si>
  <si>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</si>
  <si>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</si>
  <si>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</si>
  <si>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</si>
  <si>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</si>
  <si>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</si>
  <si>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</si>
  <si>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</si>
  <si>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</si>
  <si>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</si>
  <si>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</si>
  <si>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</si>
  <si>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</si>
  <si>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</si>
  <si>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</si>
  <si>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</si>
  <si>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</si>
  <si>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</si>
  <si>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</si>
  <si>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</si>
  <si>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</si>
  <si>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</si>
  <si>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</si>
  <si>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</si>
  <si>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</si>
  <si>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</si>
  <si>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</si>
  <si>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</si>
  <si>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</si>
  <si>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</si>
  <si>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</si>
  <si>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</si>
  <si>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</si>
  <si>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</si>
  <si>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</si>
  <si>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</si>
  <si>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</si>
  <si>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</si>
  <si>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</si>
  <si>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</si>
  <si>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</si>
  <si>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</si>
  <si>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</si>
  <si>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</si>
  <si>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</si>
  <si>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</si>
  <si>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</si>
  <si>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</si>
  <si>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</si>
  <si>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</si>
  <si>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</si>
  <si>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</si>
  <si>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</si>
  <si>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</si>
  <si>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</si>
  <si>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</si>
  <si>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</si>
  <si>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</si>
  <si>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</si>
  <si>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</si>
  <si>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</si>
  <si>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</si>
  <si>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</si>
  <si>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</si>
  <si>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</si>
  <si>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</si>
  <si>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</si>
  <si>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</si>
  <si>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</si>
  <si>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</si>
  <si>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</si>
  <si>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</si>
  <si>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</si>
  <si>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</si>
  <si>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</si>
  <si>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</si>
  <si>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</si>
  <si>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</si>
  <si>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</si>
  <si>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</si>
  <si>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</si>
  <si>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</si>
  <si>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</si>
  <si>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</si>
  <si>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</si>
  <si>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</si>
  <si>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</si>
  <si>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</si>
  <si>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</si>
  <si>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</si>
  <si>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</si>
  <si>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</si>
  <si>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</si>
  <si>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</si>
  <si>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</si>
  <si>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</si>
  <si>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</si>
  <si>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</si>
  <si>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</si>
  <si>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</si>
  <si>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</si>
  <si>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</si>
  <si>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</si>
  <si>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</si>
  <si>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</si>
  <si>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</si>
  <si>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</si>
  <si>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</si>
  <si>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</si>
  <si>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</si>
  <si>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</si>
  <si>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</si>
  <si>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</si>
  <si>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</si>
  <si>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</si>
  <si>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</si>
  <si>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</si>
  <si>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</si>
  <si>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</si>
  <si>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</si>
  <si>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</si>
  <si>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</si>
  <si>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</si>
  <si>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</si>
  <si>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</si>
  <si>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</si>
  <si>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</si>
  <si>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</si>
  <si>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</si>
  <si>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</si>
  <si>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</si>
  <si>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</si>
  <si>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</si>
  <si>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</si>
  <si>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</si>
  <si>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</si>
  <si>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</si>
  <si>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</si>
  <si>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</si>
  <si>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</si>
  <si>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</si>
  <si>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</si>
  <si>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</si>
  <si>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</si>
  <si>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</si>
  <si>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</si>
  <si>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</si>
  <si>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</si>
  <si>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</si>
  <si>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</si>
  <si>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</si>
  <si>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</si>
  <si>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</si>
  <si>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</si>
  <si>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</si>
  <si>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</si>
  <si>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</si>
  <si>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</si>
  <si>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</si>
  <si>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</si>
  <si>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</si>
  <si>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</si>
  <si>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</si>
  <si>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</si>
  <si>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</si>
  <si>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</si>
  <si>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</si>
  <si>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</si>
  <si>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</si>
  <si>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</si>
  <si>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</si>
  <si>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</si>
  <si>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</si>
  <si>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</si>
  <si>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</si>
  <si>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</si>
  <si>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</si>
  <si>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</si>
  <si>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</si>
  <si>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</si>
  <si>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</si>
  <si>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</si>
  <si>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</si>
  <si>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</si>
  <si>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</si>
  <si>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</si>
  <si>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</si>
  <si>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</si>
  <si>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</si>
  <si>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</si>
  <si>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</si>
  <si>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</si>
  <si>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</si>
  <si>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</si>
  <si>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</si>
  <si>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</si>
  <si>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</si>
  <si>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</si>
  <si>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</si>
  <si>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</si>
  <si>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</si>
  <si>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</si>
  <si>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</si>
  <si>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</si>
  <si>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</si>
  <si>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</si>
  <si>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</si>
  <si>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</si>
  <si>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</si>
  <si>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</si>
  <si>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</si>
  <si>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</si>
  <si>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</si>
  <si>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</si>
  <si>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</si>
  <si>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</si>
  <si>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</si>
  <si>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</si>
  <si>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</si>
  <si>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</si>
  <si>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</si>
  <si>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</si>
  <si>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</si>
  <si>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</si>
  <si>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</si>
  <si>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</si>
  <si>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</si>
  <si>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</si>
  <si>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</si>
  <si>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</si>
  <si>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</si>
  <si>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</si>
  <si>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</si>
  <si>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</si>
  <si>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</si>
  <si>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</si>
  <si>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</si>
  <si>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</si>
  <si>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</si>
  <si>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</si>
  <si>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</si>
  <si>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</si>
  <si>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</si>
  <si>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</si>
  <si>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</si>
  <si>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</si>
  <si>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</si>
  <si>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</si>
  <si>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</si>
  <si>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</si>
  <si>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</si>
  <si>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</si>
  <si>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</si>
  <si>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</si>
  <si>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</si>
  <si>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</si>
  <si>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</si>
  <si>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</si>
  <si>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</si>
  <si>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</si>
  <si>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</si>
  <si>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</si>
  <si>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</si>
  <si>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</si>
  <si>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</si>
  <si>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</si>
  <si>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</si>
  <si>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</si>
  <si>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</si>
  <si>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</si>
  <si>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</si>
  <si>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</si>
  <si>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</si>
  <si>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</si>
  <si>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</si>
  <si>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</si>
  <si>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</si>
  <si>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</si>
  <si>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</si>
  <si>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</si>
  <si>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</si>
  <si>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</si>
  <si>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</si>
  <si>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</si>
  <si>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</si>
  <si>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</si>
  <si>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</si>
  <si>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</si>
  <si>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</si>
  <si>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</si>
  <si>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</si>
  <si>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</si>
  <si>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</si>
  <si>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</si>
  <si>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</si>
  <si>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</si>
  <si>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</si>
  <si>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</si>
  <si>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</si>
  <si>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</si>
  <si>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</si>
  <si>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</si>
  <si>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</si>
  <si>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</si>
  <si>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</si>
  <si>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</si>
  <si>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</si>
  <si>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</si>
  <si>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</si>
  <si>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</si>
  <si>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</si>
  <si>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</si>
  <si>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</si>
  <si>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</si>
  <si>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</si>
  <si>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</si>
  <si>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</si>
  <si>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</si>
  <si>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</si>
  <si>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</si>
  <si>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</si>
  <si>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</si>
  <si>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</si>
  <si>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</si>
  <si>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</si>
  <si>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</si>
  <si>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</si>
  <si>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</si>
  <si>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</si>
  <si>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</si>
  <si>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</si>
  <si>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</si>
  <si>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</si>
  <si>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</si>
  <si>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</si>
  <si>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</si>
  <si>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</si>
  <si>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</si>
  <si>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</si>
  <si>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</si>
  <si>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</si>
  <si>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</si>
  <si>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</si>
  <si>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</si>
  <si>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</si>
  <si>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</si>
  <si>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</si>
  <si>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</si>
  <si>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</si>
  <si>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</si>
  <si>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</si>
  <si>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</si>
  <si>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</si>
  <si>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</si>
  <si>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</si>
  <si>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</si>
  <si>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</si>
  <si>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</si>
  <si>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</si>
  <si>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</si>
  <si>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</si>
  <si>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</si>
  <si>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</si>
  <si>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</si>
  <si>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</si>
  <si>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</si>
  <si>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</si>
  <si>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</si>
  <si>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</si>
  <si>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</si>
  <si>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</si>
  <si>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</si>
  <si>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</si>
  <si>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</si>
  <si>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</si>
  <si>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</si>
  <si>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</si>
  <si>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</si>
  <si>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</si>
  <si>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</si>
  <si>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</si>
  <si>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</si>
  <si>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</si>
  <si>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</si>
  <si>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</si>
  <si>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</si>
  <si>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</si>
  <si>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</si>
  <si>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</si>
  <si>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</si>
  <si>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</si>
  <si>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</si>
  <si>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</si>
  <si>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</si>
  <si>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</si>
  <si>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</si>
  <si>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</si>
  <si>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</si>
  <si>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</si>
  <si>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</si>
  <si>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</si>
  <si>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</si>
  <si>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</si>
  <si>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</si>
  <si>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</si>
  <si>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</si>
  <si>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</si>
  <si>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</si>
  <si>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</si>
  <si>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</si>
  <si>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</si>
  <si>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</si>
  <si>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</si>
  <si>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</si>
  <si>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</si>
  <si>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</si>
  <si>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</si>
  <si>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</si>
  <si>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</si>
  <si>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</si>
  <si>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</si>
  <si>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</si>
  <si>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</si>
  <si>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</si>
  <si>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</si>
  <si>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</si>
  <si>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</si>
  <si>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</si>
  <si>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</si>
  <si>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</si>
  <si>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</si>
  <si>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</si>
  <si>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</si>
  <si>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</si>
  <si>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</si>
  <si>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</si>
  <si>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</si>
  <si>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</si>
  <si>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</si>
  <si>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</si>
  <si>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</si>
  <si>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</si>
  <si>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</si>
  <si>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</si>
  <si>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</si>
  <si>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</si>
  <si>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</si>
  <si>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</si>
  <si>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</si>
  <si>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</si>
  <si>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</si>
  <si>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</si>
  <si>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</si>
  <si>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</si>
  <si>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</si>
  <si>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</si>
  <si>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</si>
  <si>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</si>
  <si>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</si>
  <si>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</si>
  <si>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</si>
  <si>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</si>
  <si>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</si>
  <si>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</si>
  <si>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</si>
  <si>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</si>
  <si>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</si>
  <si>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</si>
  <si>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</si>
  <si>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</si>
  <si>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</si>
  <si>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</si>
  <si>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</si>
  <si>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</si>
  <si>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</si>
  <si>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</si>
  <si>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</si>
  <si>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</si>
  <si>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</si>
  <si>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</si>
  <si>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</si>
  <si>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</si>
  <si>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</si>
  <si>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</si>
  <si>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</si>
  <si>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</si>
  <si>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</si>
  <si>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</si>
  <si>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</si>
  <si>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</si>
  <si>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</si>
  <si>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</si>
  <si>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</si>
  <si>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</si>
  <si>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</si>
  <si>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</si>
  <si>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</si>
  <si>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</si>
  <si>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</si>
  <si>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</si>
  <si>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</si>
  <si>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</si>
  <si>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</si>
  <si>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</si>
  <si>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</si>
  <si>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</si>
  <si>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</si>
  <si>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</si>
  <si>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</si>
  <si>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</si>
  <si>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</si>
  <si>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</si>
  <si>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</si>
  <si>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</si>
  <si>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</si>
  <si>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</si>
  <si>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</si>
  <si>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</si>
  <si>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</si>
  <si>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</si>
  <si>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</si>
  <si>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</si>
  <si>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</si>
  <si>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</si>
  <si>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</si>
  <si>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</si>
  <si>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</si>
  <si>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</si>
  <si>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</si>
  <si>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</si>
  <si>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</si>
  <si>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</si>
  <si>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</si>
  <si>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</si>
  <si>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</si>
  <si>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</si>
  <si>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</si>
  <si>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</si>
  <si>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</si>
  <si>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</si>
  <si>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</si>
  <si>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</si>
  <si>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</si>
  <si>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</si>
  <si>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</si>
  <si>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</si>
  <si>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</si>
  <si>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</si>
  <si>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</si>
  <si>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</si>
  <si>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</si>
  <si>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</si>
  <si>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</si>
  <si>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</si>
  <si>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</si>
  <si>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</si>
  <si>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</si>
  <si>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</si>
  <si>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</si>
  <si>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</si>
  <si>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</si>
  <si>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</si>
  <si>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</si>
  <si>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</si>
  <si>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</si>
  <si>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</si>
  <si>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</si>
  <si>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</si>
  <si>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</si>
  <si>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</si>
  <si>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</si>
  <si>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</si>
  <si>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</si>
  <si>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</si>
  <si>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</si>
  <si>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</si>
  <si>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</si>
  <si>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</si>
  <si>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</si>
  <si>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</si>
  <si>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</si>
  <si>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</si>
  <si>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</si>
  <si>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</si>
  <si>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</si>
  <si>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</si>
  <si>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</si>
  <si>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</si>
  <si>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</si>
  <si>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</si>
  <si>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</si>
  <si>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</si>
  <si>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</si>
  <si>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</si>
  <si>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</si>
  <si>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</si>
  <si>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</si>
  <si>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</si>
  <si>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</si>
  <si>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</si>
  <si>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</si>
  <si>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</si>
  <si>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</si>
  <si>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</si>
  <si>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</si>
  <si>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</si>
  <si>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</si>
  <si>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</si>
  <si>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</si>
  <si>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</si>
  <si>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</si>
  <si>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</si>
  <si>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</si>
  <si>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</si>
  <si>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</si>
  <si>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</si>
  <si>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</si>
  <si>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</si>
  <si>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</si>
  <si>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</si>
  <si>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</si>
  <si>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</si>
  <si>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</si>
  <si>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</si>
  <si>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</si>
  <si>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</si>
  <si>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</si>
  <si>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</si>
  <si>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</si>
  <si>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</si>
  <si>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</si>
  <si>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</si>
  <si>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</si>
  <si>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</si>
  <si>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</si>
  <si>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</si>
  <si>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</si>
  <si>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</si>
  <si>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</si>
  <si>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</si>
  <si>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</si>
  <si>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</si>
  <si>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</si>
  <si>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</si>
  <si>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</si>
  <si>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</si>
  <si>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</si>
  <si>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</si>
  <si>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</si>
  <si>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</si>
  <si>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</si>
  <si>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</si>
  <si>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</si>
  <si>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</si>
  <si>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</si>
  <si>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</si>
  <si>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</si>
  <si>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</si>
  <si>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</si>
  <si>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</si>
  <si>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</si>
  <si>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</si>
  <si>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</si>
  <si>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</si>
  <si>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</si>
  <si>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</si>
  <si>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</si>
  <si>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</si>
  <si>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</si>
  <si>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</si>
  <si>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</si>
  <si>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</si>
  <si>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</si>
  <si>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</si>
  <si>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</si>
  <si>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</si>
  <si>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</si>
  <si>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</si>
  <si>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</si>
  <si>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</si>
  <si>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</si>
  <si>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</si>
  <si>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</si>
  <si>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</si>
  <si>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</si>
  <si>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</si>
  <si>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</si>
  <si>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</si>
  <si>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</si>
  <si>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</si>
  <si>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</si>
  <si>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</si>
  <si>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</si>
  <si>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</si>
  <si>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</si>
  <si>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</si>
  <si>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</si>
  <si>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</si>
  <si>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</si>
  <si>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</si>
  <si>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</si>
  <si>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</si>
  <si>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</si>
  <si>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</si>
  <si>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</si>
  <si>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</si>
  <si>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</si>
  <si>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</si>
  <si>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</si>
  <si>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</si>
  <si>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</si>
  <si>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</si>
  <si>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</si>
  <si>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</si>
  <si>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</si>
  <si>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</si>
  <si>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</si>
  <si>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</si>
  <si>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</si>
  <si>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</si>
  <si>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</si>
  <si>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</si>
  <si>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</si>
  <si>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</si>
  <si>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</si>
  <si>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</si>
  <si>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</si>
  <si>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</si>
  <si>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</si>
  <si>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</si>
  <si>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</si>
  <si>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</si>
  <si>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</si>
  <si>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</si>
  <si>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</si>
  <si>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</si>
  <si>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</si>
  <si>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</si>
  <si>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</si>
  <si>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</si>
  <si>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</si>
  <si>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</si>
  <si>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</si>
  <si>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</si>
  <si>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</si>
  <si>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</si>
  <si>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</si>
  <si>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</si>
  <si>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</si>
  <si>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</si>
  <si>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</si>
  <si>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</si>
  <si>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</si>
  <si>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</si>
  <si>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</si>
  <si>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</si>
  <si>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</si>
  <si>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</si>
  <si>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</si>
  <si>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</si>
  <si>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</si>
  <si>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</si>
  <si>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</si>
  <si>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</si>
  <si>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</si>
  <si>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</si>
  <si>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</si>
  <si>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</si>
  <si>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</si>
  <si>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</si>
  <si>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</si>
  <si>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</si>
  <si>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</si>
  <si>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</si>
  <si>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</si>
  <si>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</si>
  <si>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</si>
  <si>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</si>
  <si>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</si>
  <si>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</si>
  <si>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</si>
  <si>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</si>
  <si>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</si>
  <si>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</si>
  <si>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</si>
  <si>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</si>
  <si>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</si>
  <si>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</si>
  <si>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</si>
  <si>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</si>
  <si>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</si>
  <si>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</si>
  <si>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</si>
  <si>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</si>
  <si>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</si>
  <si>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</si>
  <si>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</si>
  <si>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</si>
  <si>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</si>
  <si>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</si>
  <si>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</si>
  <si>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</si>
  <si>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</si>
  <si>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</si>
  <si>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</si>
  <si>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</si>
  <si>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</si>
  <si>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</si>
  <si>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</si>
  <si>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</si>
  <si>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</si>
  <si>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</si>
  <si>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</si>
  <si>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</si>
  <si>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</si>
  <si>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</si>
  <si>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</si>
  <si>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</si>
  <si>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</si>
  <si>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</si>
  <si>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</si>
  <si>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</si>
  <si>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</si>
  <si>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</si>
  <si>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</si>
  <si>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</si>
  <si>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</si>
  <si>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</si>
  <si>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</si>
  <si>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</si>
  <si>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</si>
  <si>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</si>
  <si>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</si>
  <si>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</si>
  <si>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</si>
  <si>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</si>
  <si>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</si>
  <si>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</si>
  <si>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</si>
  <si>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</si>
  <si>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</si>
  <si>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</si>
  <si>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</si>
  <si>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</si>
  <si>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</si>
  <si>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</si>
  <si>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</si>
  <si>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</si>
  <si>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</si>
  <si>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</si>
  <si>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</si>
  <si>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</si>
  <si>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</si>
  <si>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</si>
  <si>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</si>
  <si>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</si>
  <si>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</si>
  <si>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</si>
  <si>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</si>
  <si>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</si>
  <si>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</si>
  <si>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</si>
  <si>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</si>
  <si>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</si>
  <si>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</si>
  <si>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</si>
  <si>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</si>
  <si>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</si>
  <si>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</si>
  <si>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</si>
  <si>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</si>
  <si>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</si>
  <si>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</si>
  <si>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</si>
  <si>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</si>
  <si>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</si>
  <si>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</si>
  <si>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</si>
  <si>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</si>
  <si>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</si>
  <si>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</si>
  <si>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</si>
  <si>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</si>
  <si>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</si>
  <si>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</si>
  <si>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</si>
  <si>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</si>
  <si>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</si>
  <si>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</si>
  <si>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</si>
  <si>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</si>
  <si>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</si>
  <si>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</si>
  <si>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</si>
  <si>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</si>
  <si>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</si>
  <si>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</si>
  <si>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</si>
  <si>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</si>
  <si>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</si>
  <si>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</si>
  <si>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</si>
  <si>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</si>
  <si>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</si>
  <si>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</si>
  <si>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</si>
  <si>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</si>
  <si>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</si>
  <si>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</si>
  <si>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</si>
  <si>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</si>
  <si>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</si>
  <si>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</si>
  <si>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</si>
  <si>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</si>
  <si>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</si>
  <si>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</si>
  <si>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</si>
  <si>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</si>
  <si>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</si>
  <si>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</si>
  <si>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</si>
  <si>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</si>
  <si>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</si>
  <si>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</si>
  <si>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</si>
  <si>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</si>
  <si>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</si>
  <si>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</si>
  <si>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</si>
  <si>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</si>
  <si>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</si>
  <si>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</si>
  <si>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</si>
  <si>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</si>
  <si>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</si>
  <si>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</si>
  <si>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</si>
  <si>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</si>
  <si>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</si>
  <si>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</si>
  <si>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</si>
  <si>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</si>
  <si>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</si>
  <si>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</si>
  <si>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</si>
  <si>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</si>
  <si>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</si>
  <si>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</si>
  <si>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</si>
  <si>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</si>
  <si>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</si>
  <si>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</si>
  <si>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</si>
  <si>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</si>
  <si>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</si>
  <si>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</si>
  <si>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</si>
  <si>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</si>
  <si>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</si>
  <si>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</si>
  <si>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</si>
  <si>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</si>
  <si>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</si>
  <si>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</si>
  <si>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</si>
  <si>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</si>
  <si>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</si>
  <si>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</si>
  <si>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</si>
  <si>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</si>
  <si>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</si>
  <si>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</si>
  <si>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</si>
  <si>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</si>
  <si>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</si>
  <si>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</si>
  <si>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</si>
  <si>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</si>
  <si>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</si>
  <si>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</si>
  <si>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</si>
  <si>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</si>
  <si>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</si>
  <si>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</si>
  <si>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</si>
  <si>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</si>
  <si>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</si>
  <si>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</si>
  <si>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</si>
  <si>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</si>
  <si>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</si>
  <si>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</si>
  <si>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</si>
  <si>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</si>
  <si>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</si>
  <si>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</si>
  <si>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</si>
  <si>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</si>
  <si>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</si>
  <si>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</si>
  <si>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</si>
  <si>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</si>
  <si>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</si>
  <si>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</si>
  <si>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</si>
  <si>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</si>
  <si>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</si>
  <si>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</si>
  <si>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</si>
  <si>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</si>
  <si>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</si>
  <si>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</si>
  <si>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</si>
  <si>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</si>
  <si>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</si>
  <si>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</si>
  <si>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</si>
  <si>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</si>
  <si>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</si>
  <si>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</si>
  <si>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</si>
  <si>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</si>
  <si>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</si>
  <si>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</si>
  <si>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</si>
  <si>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</si>
  <si>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</si>
  <si>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</si>
  <si>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</si>
  <si>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</si>
  <si>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</si>
  <si>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</si>
  <si>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</si>
  <si>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</si>
  <si>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</si>
  <si>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</si>
  <si>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</si>
  <si>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</si>
  <si>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</si>
  <si>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</si>
  <si>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</si>
  <si>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</si>
  <si>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</si>
  <si>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</si>
  <si>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</si>
  <si>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</si>
  <si>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</si>
  <si>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</si>
  <si>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</si>
  <si>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</si>
  <si>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</si>
  <si>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</si>
  <si>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</si>
  <si>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</si>
  <si>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</si>
  <si>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</si>
  <si>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</si>
  <si>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</si>
  <si>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</si>
  <si>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</si>
  <si>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</si>
  <si>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</si>
  <si>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</si>
  <si>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</si>
  <si>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</si>
  <si>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</si>
  <si>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</si>
  <si>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</si>
  <si>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</si>
  <si>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</si>
  <si>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</si>
  <si>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</si>
  <si>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</si>
  <si>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</si>
  <si>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</si>
  <si>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</si>
  <si>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</si>
  <si>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</si>
  <si>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</si>
  <si>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</si>
  <si>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</si>
  <si>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</si>
  <si>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</si>
  <si>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</si>
  <si>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</si>
  <si>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</si>
  <si>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</si>
  <si>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</si>
  <si>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</si>
  <si>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</si>
  <si>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</si>
  <si>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</si>
  <si>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</si>
  <si>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</si>
  <si>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</si>
  <si>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</si>
  <si>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</si>
  <si>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</si>
  <si>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</si>
  <si>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</si>
  <si>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</si>
  <si>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</si>
  <si>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</si>
  <si>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</si>
  <si>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</si>
  <si>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</si>
  <si>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</si>
  <si>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</si>
  <si>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</si>
  <si>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</si>
  <si>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</si>
  <si>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</si>
  <si>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</si>
  <si>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</si>
  <si>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</si>
  <si>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</si>
  <si>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</si>
  <si>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</si>
  <si>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</si>
  <si>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</si>
  <si>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</si>
  <si>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</si>
  <si>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</si>
  <si>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</si>
  <si>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</si>
  <si>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</si>
  <si>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</si>
  <si>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</si>
  <si>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</si>
  <si>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</si>
  <si>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</si>
  <si>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</si>
  <si>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</si>
  <si>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</si>
  <si>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</si>
  <si>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</si>
  <si>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</si>
  <si>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</si>
  <si>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</si>
  <si>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</si>
  <si>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</si>
  <si>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</si>
  <si>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</si>
  <si>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</si>
  <si>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</si>
  <si>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</si>
  <si>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</si>
  <si>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</si>
  <si>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</si>
  <si>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</si>
  <si>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</si>
  <si>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</si>
  <si>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</si>
  <si>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</si>
  <si>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</si>
  <si>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</si>
  <si>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</si>
  <si>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</si>
  <si>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</si>
  <si>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</si>
  <si>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</si>
  <si>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</si>
  <si>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</si>
  <si>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</si>
  <si>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</si>
  <si>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</si>
  <si>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</si>
  <si>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</si>
  <si>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</si>
  <si>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</si>
  <si>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</si>
  <si>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</si>
  <si>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</si>
  <si>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</si>
  <si>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</si>
  <si>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</si>
  <si>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</si>
  <si>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</si>
  <si>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</si>
  <si>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</si>
  <si>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</si>
  <si>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</si>
  <si>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</si>
  <si>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</si>
  <si>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</si>
  <si>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</si>
  <si>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</si>
  <si>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</si>
  <si>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</si>
  <si>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</si>
  <si>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</si>
  <si>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</si>
  <si>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</si>
  <si>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</si>
  <si>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</si>
  <si>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</si>
  <si>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</si>
  <si>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</si>
  <si>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</si>
  <si>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</si>
  <si>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</si>
  <si>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</si>
  <si>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</si>
  <si>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</si>
  <si>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</si>
  <si>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</si>
  <si>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</si>
  <si>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</si>
  <si>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</si>
  <si>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</si>
  <si>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</si>
  <si>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</si>
  <si>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</si>
  <si>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</si>
  <si>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</si>
  <si>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</si>
  <si>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</si>
  <si>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</si>
  <si>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</si>
  <si>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</si>
  <si>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</si>
  <si>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</si>
  <si>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</si>
  <si>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</si>
  <si>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</si>
  <si>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</si>
  <si>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</si>
  <si>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</si>
  <si>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</si>
  <si>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</si>
  <si>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</si>
  <si>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</si>
  <si>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</si>
  <si>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</si>
  <si>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</si>
  <si>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</si>
  <si>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</si>
  <si>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</si>
  <si>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</si>
  <si>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</si>
  <si>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</si>
  <si>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</si>
  <si>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</si>
  <si>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</si>
  <si>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</si>
  <si>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</si>
  <si>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</si>
  <si>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</si>
  <si>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</si>
  <si>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</si>
  <si>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</si>
  <si>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</si>
  <si>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</si>
  <si>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</si>
  <si>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</si>
  <si>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</si>
  <si>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</si>
  <si>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</si>
  <si>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</si>
  <si>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</si>
  <si>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</si>
  <si>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</si>
  <si>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</si>
  <si>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</si>
  <si>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</si>
  <si>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</si>
  <si>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</si>
  <si>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</si>
  <si>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</si>
  <si>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</si>
  <si>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</si>
  <si>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</si>
  <si>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</si>
  <si>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</si>
  <si>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</si>
  <si>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</si>
  <si>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</si>
  <si>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</si>
  <si>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</si>
  <si>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</si>
  <si>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</si>
  <si>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</si>
  <si>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</si>
  <si>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</si>
  <si>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</si>
  <si>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</si>
  <si>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</si>
  <si>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</si>
  <si>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</si>
  <si>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</si>
  <si>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</si>
  <si>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</si>
  <si>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</si>
  <si>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</si>
  <si>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</si>
  <si>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</si>
  <si>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</si>
  <si>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</si>
  <si>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</si>
  <si>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</si>
  <si>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</si>
  <si>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</si>
  <si>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</si>
  <si>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</si>
  <si>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</si>
  <si>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</si>
  <si>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</si>
  <si>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</si>
  <si>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</si>
  <si>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</si>
  <si>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</si>
  <si>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</si>
  <si>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</si>
  <si>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</si>
  <si>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</si>
  <si>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</si>
  <si>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</si>
  <si>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</si>
  <si>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</si>
  <si>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</si>
  <si>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</si>
  <si>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</si>
  <si>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</si>
  <si>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</si>
  <si>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</si>
  <si>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</si>
  <si>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</si>
  <si>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</si>
  <si>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</si>
  <si>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</si>
  <si>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</si>
  <si>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</si>
  <si>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</si>
  <si>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</si>
  <si>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</si>
  <si>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</si>
  <si>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</si>
  <si>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</si>
  <si>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</si>
  <si>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</si>
  <si>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</si>
  <si>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</si>
  <si>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</si>
  <si>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</si>
  <si>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</si>
  <si>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</si>
  <si>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</si>
  <si>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</si>
  <si>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</si>
  <si>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</si>
  <si>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</si>
  <si>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</si>
  <si>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</si>
  <si>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</si>
  <si>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</si>
  <si>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</si>
  <si>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</si>
  <si>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</si>
  <si>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</si>
  <si>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</si>
  <si>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</si>
  <si>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</si>
  <si>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</si>
  <si>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</si>
  <si>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</si>
  <si>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</si>
  <si>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</si>
  <si>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</si>
  <si>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</si>
  <si>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</si>
  <si>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</si>
  <si>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</si>
  <si>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</si>
  <si>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</si>
  <si>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</si>
  <si>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</si>
  <si>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</si>
  <si>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</si>
  <si>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</si>
  <si>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</si>
  <si>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</si>
  <si>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</si>
  <si>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</si>
  <si>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</si>
  <si>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</si>
  <si>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</si>
  <si>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</si>
  <si>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</si>
  <si>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</si>
  <si>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</si>
  <si>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</si>
  <si>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</si>
  <si>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</si>
  <si>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</si>
  <si>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</si>
  <si>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</si>
  <si>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</si>
  <si>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</si>
  <si>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</si>
  <si>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</si>
  <si>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</si>
  <si>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</si>
  <si>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</si>
  <si>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</si>
  <si>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</si>
  <si>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</si>
  <si>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</si>
  <si>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</si>
  <si>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</si>
  <si>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</si>
  <si>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</si>
  <si>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</si>
  <si>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</si>
  <si>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</si>
  <si>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</si>
  <si>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</si>
  <si>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</si>
  <si>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</si>
  <si>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</si>
  <si>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</si>
  <si>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</si>
  <si>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</si>
  <si>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</si>
  <si>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</si>
  <si>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</si>
  <si>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</si>
  <si>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</si>
  <si>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</si>
  <si>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</si>
  <si>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</si>
  <si>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</si>
  <si>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</si>
  <si>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</si>
  <si>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</si>
  <si>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</si>
  <si>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</si>
  <si>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</si>
  <si>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</si>
  <si>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</si>
  <si>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</si>
  <si>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</si>
  <si>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</si>
  <si>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</si>
  <si>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</si>
  <si>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</si>
  <si>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</si>
  <si>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</si>
  <si>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</si>
  <si>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</si>
  <si>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</si>
  <si>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</si>
  <si>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</si>
  <si>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</si>
  <si>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</si>
  <si>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</si>
  <si>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</si>
  <si>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</si>
  <si>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</si>
  <si>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</si>
  <si>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</si>
  <si>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</si>
  <si>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</si>
  <si>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</si>
  <si>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</si>
  <si>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</si>
  <si>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</si>
  <si>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</si>
  <si>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</si>
  <si>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</si>
  <si>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</si>
  <si>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</si>
  <si>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</si>
  <si>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</si>
  <si>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</si>
  <si>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</si>
  <si>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</si>
  <si>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</si>
  <si>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</si>
  <si>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</si>
  <si>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</si>
  <si>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</si>
  <si>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</si>
  <si>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</si>
  <si>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</si>
  <si>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</si>
  <si>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</si>
  <si>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</si>
  <si>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</si>
  <si>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</si>
  <si>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</si>
  <si>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</si>
  <si>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</si>
  <si>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</si>
  <si>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</si>
  <si>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</si>
  <si>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</si>
  <si>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</si>
  <si>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</si>
  <si>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</si>
  <si>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</si>
  <si>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</si>
  <si>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</si>
  <si>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</si>
  <si>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</si>
  <si>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</si>
  <si>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</si>
  <si>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</si>
  <si>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</si>
  <si>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</si>
  <si>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</si>
  <si>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</si>
  <si>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</si>
  <si>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</si>
  <si>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</si>
  <si>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</si>
  <si>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</si>
  <si>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</si>
  <si>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</si>
  <si>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</si>
  <si>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</si>
  <si>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</si>
  <si>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</si>
  <si>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</si>
  <si>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</si>
  <si>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</si>
  <si>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</si>
  <si>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</si>
  <si>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</si>
  <si>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</si>
  <si>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</si>
  <si>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</si>
  <si>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</si>
  <si>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</si>
  <si>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</si>
  <si>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</si>
  <si>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</si>
  <si>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</si>
  <si>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</si>
  <si>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</si>
  <si>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</si>
  <si>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</si>
  <si>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</si>
  <si>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</si>
  <si>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</si>
  <si>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</si>
  <si>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</si>
  <si>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</si>
  <si>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</si>
  <si>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</si>
  <si>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</si>
  <si>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</si>
  <si>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</si>
  <si>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</si>
  <si>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</si>
  <si>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</si>
  <si>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</si>
  <si>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</si>
  <si>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</si>
  <si>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</si>
  <si>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</si>
  <si>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</si>
  <si>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</si>
  <si>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</si>
  <si>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</si>
  <si>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</si>
  <si>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</si>
  <si>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</si>
  <si>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</si>
  <si>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</si>
  <si>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</si>
  <si>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</si>
  <si>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</si>
  <si>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</si>
  <si>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</si>
  <si>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</si>
  <si>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</si>
  <si>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</si>
  <si>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</si>
  <si>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</si>
  <si>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</si>
  <si>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</si>
  <si>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</si>
  <si>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</si>
  <si>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</si>
  <si>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</si>
  <si>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</si>
  <si>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</si>
  <si>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</si>
  <si>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</si>
  <si>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</si>
  <si>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</si>
  <si>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</si>
  <si>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</si>
  <si>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</si>
  <si>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</si>
  <si>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</si>
  <si>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</si>
  <si>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</si>
  <si>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</si>
  <si>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</si>
  <si>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</si>
  <si>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</si>
  <si>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</si>
  <si>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</si>
  <si>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</si>
  <si>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</si>
  <si>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</si>
  <si>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</si>
  <si>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</si>
  <si>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</si>
  <si>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</si>
  <si>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</si>
  <si>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</si>
  <si>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</si>
  <si>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</si>
  <si>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</si>
  <si>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</si>
  <si>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</si>
  <si>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</si>
  <si>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</si>
  <si>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</si>
  <si>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</si>
  <si>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</si>
  <si>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</si>
  <si>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</si>
  <si>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</si>
  <si>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</si>
  <si>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</si>
  <si>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</si>
  <si>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</si>
  <si>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</si>
  <si>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</si>
  <si>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</si>
  <si>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</si>
  <si>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</si>
  <si>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</si>
  <si>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</si>
  <si>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</si>
  <si>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</si>
  <si>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</si>
  <si>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</si>
  <si>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</si>
  <si>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</si>
  <si>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</si>
  <si>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</si>
  <si>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</si>
  <si>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</si>
  <si>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</si>
  <si>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</si>
  <si>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</si>
  <si>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</si>
  <si>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</si>
  <si>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</si>
  <si>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</si>
  <si>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</si>
  <si>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</si>
  <si>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</si>
  <si>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</si>
  <si>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</si>
  <si>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</si>
  <si>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</si>
  <si>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</si>
  <si>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</si>
  <si>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</si>
  <si>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</si>
  <si>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</si>
  <si>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</si>
  <si>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</si>
  <si>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</si>
  <si>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</si>
  <si>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</si>
  <si>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</si>
  <si>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</si>
  <si>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</si>
  <si>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</si>
  <si>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</si>
  <si>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</si>
  <si>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</si>
  <si>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</si>
  <si>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</si>
  <si>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</si>
  <si>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</si>
  <si>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</si>
  <si>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</si>
  <si>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</si>
  <si>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</si>
  <si>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</si>
  <si>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</si>
  <si>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</si>
  <si>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</si>
  <si>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</si>
  <si>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</si>
  <si>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</si>
  <si>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</si>
  <si>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</si>
  <si>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</si>
  <si>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</si>
  <si>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</si>
  <si>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</si>
  <si>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</si>
  <si>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</si>
  <si>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</si>
  <si>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</si>
  <si>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</si>
  <si>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</si>
  <si>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</si>
  <si>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</si>
  <si>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</si>
  <si>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</si>
  <si>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</si>
  <si>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</si>
  <si>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</si>
  <si>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</si>
  <si>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</si>
  <si>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</si>
  <si>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</si>
  <si>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</si>
  <si>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</si>
  <si>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</si>
  <si>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</si>
  <si>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</si>
  <si>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</si>
  <si>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</si>
  <si>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</si>
  <si>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</si>
  <si>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</si>
  <si>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</si>
  <si>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</si>
  <si>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</si>
  <si>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</si>
  <si>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</si>
  <si>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</si>
  <si>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</si>
  <si>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</si>
  <si>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</si>
  <si>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</si>
  <si>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</si>
  <si>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</si>
  <si>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</si>
  <si>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</si>
  <si>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</si>
  <si>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</si>
  <si>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</si>
  <si>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</si>
  <si>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</si>
  <si>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</si>
  <si>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</si>
  <si>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</si>
  <si>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</si>
  <si>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</si>
  <si>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</si>
  <si>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</si>
  <si>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</si>
  <si>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</si>
  <si>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</si>
  <si>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</si>
  <si>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</si>
  <si>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</si>
  <si>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</si>
  <si>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</si>
  <si>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</si>
  <si>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</si>
  <si>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</si>
  <si>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</si>
  <si>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</si>
  <si>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</si>
  <si>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</si>
  <si>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</si>
  <si>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</si>
  <si>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</si>
  <si>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</si>
  <si>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</si>
  <si>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</si>
  <si>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</si>
  <si>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</si>
  <si>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</si>
  <si>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</si>
  <si>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</si>
  <si>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</si>
  <si>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</si>
  <si>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</si>
  <si>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</si>
  <si>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</si>
  <si>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</si>
  <si>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</si>
  <si>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</si>
  <si>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</si>
  <si>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</si>
  <si>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</si>
  <si>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</si>
  <si>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</si>
  <si>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</si>
  <si>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</si>
  <si>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</si>
  <si>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</si>
  <si>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</si>
  <si>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</si>
  <si>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</si>
  <si>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</si>
  <si>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</si>
  <si>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</si>
  <si>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</si>
  <si>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</si>
  <si>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</si>
  <si>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</si>
  <si>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</si>
  <si>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</si>
  <si>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</si>
  <si>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</si>
  <si>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</si>
  <si>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</si>
  <si>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</si>
  <si>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</si>
  <si>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</si>
  <si>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</si>
  <si>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</si>
  <si>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</si>
  <si>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</si>
  <si>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</si>
  <si>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</si>
  <si>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</si>
  <si>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</si>
  <si>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</si>
  <si>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</si>
  <si>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</si>
  <si>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</si>
  <si>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</si>
  <si>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</si>
  <si>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</si>
  <si>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</si>
  <si>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</si>
  <si>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</si>
  <si>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</si>
  <si>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</si>
  <si>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</si>
  <si>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</si>
  <si>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</si>
  <si>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</si>
  <si>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</si>
  <si>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</si>
  <si>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</si>
  <si>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</si>
  <si>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</si>
  <si>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</si>
  <si>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</si>
  <si>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</si>
  <si>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</si>
  <si>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</si>
  <si>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</si>
  <si>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</si>
  <si>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</si>
  <si>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</si>
  <si>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</si>
  <si>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</si>
  <si>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</si>
  <si>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</si>
  <si>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</si>
  <si>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</si>
  <si>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</si>
  <si>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</si>
  <si>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</si>
  <si>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</si>
  <si>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</si>
  <si>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</si>
  <si>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</si>
  <si>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</si>
  <si>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</si>
  <si>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</si>
  <si>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</si>
  <si>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</si>
  <si>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</si>
  <si>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</si>
  <si>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</si>
  <si>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</si>
  <si>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</si>
  <si>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</si>
  <si>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</si>
  <si>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</si>
  <si>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</si>
  <si>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</si>
  <si>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</si>
  <si>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</si>
  <si>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</si>
  <si>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</si>
  <si>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</si>
  <si>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</si>
  <si>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</si>
  <si>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</si>
  <si>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</si>
  <si>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</si>
  <si>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</si>
  <si>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</si>
  <si>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</si>
  <si>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</si>
  <si>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</si>
  <si>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</si>
  <si>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</si>
  <si>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</si>
  <si>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</si>
  <si>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</si>
  <si>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</si>
  <si>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</si>
  <si>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</si>
  <si>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</si>
  <si>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</si>
  <si>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</si>
  <si>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</si>
  <si>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</si>
  <si>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</si>
  <si>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</si>
  <si>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</si>
  <si>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</si>
  <si>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</si>
  <si>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</si>
  <si>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</si>
  <si>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</si>
  <si>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</si>
  <si>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</si>
  <si>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</si>
  <si>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</si>
  <si>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</si>
  <si>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</si>
  <si>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</si>
  <si>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</si>
  <si>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</si>
  <si>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</si>
  <si>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</si>
  <si>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</si>
  <si>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</si>
  <si>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</si>
  <si>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</si>
  <si>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</si>
  <si>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</si>
  <si>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</si>
  <si>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</si>
  <si>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</si>
  <si>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</si>
  <si>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</si>
  <si>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</si>
  <si>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</si>
  <si>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</si>
  <si>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</si>
  <si>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</si>
  <si>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</si>
  <si>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</si>
  <si>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</si>
  <si>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</si>
  <si>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</si>
  <si>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</si>
  <si>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</si>
  <si>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</si>
  <si>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</si>
  <si>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</si>
  <si>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</si>
  <si>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</si>
  <si>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</si>
  <si>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</si>
  <si>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</si>
  <si>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</si>
  <si>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</si>
  <si>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</si>
  <si>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</si>
  <si>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</si>
  <si>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</si>
  <si>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</si>
  <si>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</si>
  <si>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</si>
  <si>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</si>
  <si>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</si>
  <si>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</si>
  <si>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</si>
  <si>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</si>
  <si>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</si>
  <si>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</si>
  <si>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</si>
  <si>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</si>
  <si>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</si>
  <si>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</si>
  <si>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</si>
  <si>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</si>
  <si>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</si>
  <si>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</si>
  <si>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</si>
  <si>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</si>
  <si>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</si>
  <si>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</si>
  <si>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</si>
  <si>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</si>
  <si>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</si>
  <si>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</si>
  <si>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</si>
  <si>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</si>
  <si>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</si>
  <si>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</si>
  <si>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</si>
  <si>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</si>
  <si>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</si>
  <si>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</si>
  <si>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</si>
  <si>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</si>
  <si>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</si>
  <si>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</si>
  <si>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</si>
  <si>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</si>
  <si>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</si>
  <si>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</si>
  <si>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</si>
  <si>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</si>
  <si>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</si>
  <si>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</si>
  <si>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</si>
  <si>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</si>
  <si>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</si>
  <si>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</si>
  <si>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</si>
  <si>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</si>
  <si>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</si>
  <si>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</si>
  <si>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</si>
  <si>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</si>
  <si>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</si>
  <si>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</si>
  <si>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</si>
  <si>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</si>
  <si>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</si>
  <si>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</si>
  <si>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</si>
  <si>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</si>
  <si>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</si>
  <si>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</si>
  <si>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</si>
  <si>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</si>
  <si>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</si>
  <si>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</si>
  <si>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</si>
  <si>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</si>
  <si>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</si>
  <si>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</si>
  <si>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</si>
  <si>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</si>
  <si>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</si>
  <si>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</si>
  <si>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</si>
  <si>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</si>
  <si>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</si>
  <si>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</si>
  <si>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</si>
  <si>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</si>
  <si>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</si>
  <si>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</si>
  <si>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</si>
  <si>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</si>
  <si>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</si>
  <si>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</si>
  <si>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</si>
  <si>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</si>
  <si>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</si>
  <si>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</si>
  <si>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</si>
  <si>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</si>
  <si>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</si>
  <si>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</si>
  <si>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</si>
  <si>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</si>
  <si>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</si>
  <si>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</si>
  <si>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</si>
  <si>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</si>
  <si>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</si>
  <si>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</si>
  <si>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</si>
  <si>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</si>
  <si>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</si>
  <si>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</si>
  <si>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</si>
  <si>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</si>
  <si>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</si>
  <si>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</si>
  <si>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</si>
  <si>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</si>
  <si>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</si>
  <si>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</si>
  <si>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</si>
  <si>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</si>
  <si>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</si>
  <si>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</si>
  <si>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</si>
  <si>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</si>
  <si>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</si>
  <si>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</si>
  <si>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</si>
  <si>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</si>
  <si>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</si>
  <si>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</si>
  <si>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</si>
  <si>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</si>
  <si>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</si>
  <si>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</si>
  <si>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</si>
  <si>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</si>
  <si>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</si>
  <si>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</si>
  <si>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</si>
  <si>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</si>
  <si>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</si>
  <si>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</si>
  <si>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</si>
  <si>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</si>
  <si>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</si>
  <si>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</si>
  <si>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</si>
  <si>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</si>
  <si>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</si>
  <si>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</si>
  <si>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</si>
  <si>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</si>
  <si>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</si>
  <si>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</si>
  <si>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</si>
  <si>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</si>
  <si>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</si>
  <si>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</si>
  <si>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</si>
  <si>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</si>
  <si>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</si>
  <si>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</si>
  <si>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</si>
  <si>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</si>
  <si>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</si>
  <si>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</si>
  <si>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</si>
  <si>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</si>
  <si>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</si>
  <si>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</si>
  <si>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</si>
  <si>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</si>
  <si>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</si>
  <si>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</si>
  <si>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</si>
  <si>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</si>
  <si>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</si>
  <si>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</si>
  <si>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</si>
  <si>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</si>
  <si>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</si>
  <si>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</si>
  <si>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</si>
  <si>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</si>
  <si>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</si>
  <si>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</si>
  <si>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</si>
  <si>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</si>
  <si>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</si>
  <si>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</si>
  <si>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</si>
  <si>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</si>
  <si>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</si>
  <si>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</si>
  <si>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</si>
  <si>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</si>
  <si>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</si>
  <si>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</si>
  <si>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</si>
  <si>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</si>
  <si>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</si>
  <si>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</si>
  <si>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</si>
  <si>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</si>
  <si>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</si>
  <si>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</si>
  <si>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</si>
  <si>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</si>
  <si>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</si>
  <si>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</si>
  <si>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</si>
  <si>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</si>
  <si>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</si>
  <si>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</si>
  <si>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</si>
  <si>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</si>
  <si>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</si>
  <si>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</si>
  <si>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</si>
  <si>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</si>
  <si>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</si>
  <si>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</si>
  <si>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</si>
  <si>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</si>
  <si>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</si>
  <si>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</si>
  <si>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</si>
  <si>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</si>
  <si>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</si>
  <si>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</si>
  <si>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</si>
  <si>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</si>
  <si>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</si>
  <si>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</si>
  <si>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</si>
  <si>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</si>
  <si>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</si>
  <si>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</si>
  <si>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</si>
  <si>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</si>
  <si>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</si>
  <si>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</si>
  <si>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</si>
  <si>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</si>
  <si>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</si>
  <si>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</si>
  <si>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</si>
  <si>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</si>
  <si>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</si>
  <si>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</si>
  <si>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</si>
  <si>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</si>
  <si>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</si>
  <si>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</si>
  <si>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</si>
  <si>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</si>
  <si>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</si>
  <si>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</si>
  <si>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</si>
  <si>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</si>
  <si>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</si>
  <si>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</si>
  <si>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</si>
  <si>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</si>
  <si>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</si>
  <si>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</si>
  <si>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</si>
  <si>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</si>
  <si>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</si>
  <si>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</si>
  <si>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</si>
  <si>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</si>
  <si>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</si>
  <si>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</si>
  <si>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</si>
  <si>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</si>
  <si>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</si>
  <si>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</si>
  <si>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</si>
  <si>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</si>
  <si>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</si>
  <si>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</si>
  <si>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</si>
  <si>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</si>
  <si>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</si>
  <si>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</si>
  <si>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</si>
  <si>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</si>
  <si>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</si>
  <si>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</si>
  <si>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</si>
  <si>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</si>
  <si>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</si>
  <si>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</si>
  <si>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</si>
  <si>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</si>
  <si>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</si>
  <si>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</si>
  <si>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</si>
  <si>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</si>
  <si>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</si>
  <si>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</si>
  <si>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</si>
  <si>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</si>
  <si>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</si>
  <si>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</si>
  <si>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</si>
  <si>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</si>
  <si>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</si>
  <si>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</si>
  <si>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</si>
  <si>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</si>
  <si>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</si>
  <si>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</si>
  <si>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</si>
  <si>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</si>
  <si>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</si>
  <si>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</si>
  <si>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</si>
  <si>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</si>
  <si>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</si>
  <si>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</si>
  <si>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</si>
  <si>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</si>
  <si>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</si>
  <si>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</si>
  <si>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</si>
  <si>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</si>
  <si>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</si>
  <si>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</si>
  <si>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</si>
  <si>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</si>
  <si>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</si>
  <si>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</si>
  <si>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</si>
  <si>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</si>
  <si>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</si>
  <si>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</si>
  <si>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</si>
  <si>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</si>
  <si>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</si>
  <si>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</si>
  <si>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</si>
  <si>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</si>
  <si>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</si>
  <si>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</si>
  <si>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</si>
  <si>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</si>
  <si>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</si>
  <si>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</si>
  <si>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</si>
  <si>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</si>
  <si>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</si>
  <si>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</si>
  <si>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</si>
  <si>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</si>
  <si>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</si>
  <si>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</si>
  <si>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</si>
  <si>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</si>
  <si>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</si>
  <si>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</si>
  <si>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</si>
  <si>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</si>
  <si>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</si>
  <si>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</si>
  <si>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</si>
  <si>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</si>
  <si>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</si>
  <si>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</si>
  <si>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</si>
  <si>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</si>
  <si>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</si>
  <si>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</si>
  <si>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</si>
  <si>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</si>
  <si>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</si>
  <si>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</si>
  <si>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</si>
  <si>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</si>
  <si>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</si>
  <si>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</si>
  <si>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</si>
  <si>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</si>
  <si>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</si>
  <si>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</si>
  <si>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</si>
  <si>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</si>
  <si>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</si>
  <si>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</si>
  <si>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</si>
  <si>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</si>
  <si>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</si>
  <si>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</si>
  <si>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</si>
  <si>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</si>
  <si>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</si>
  <si>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</si>
  <si>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</si>
  <si>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</si>
  <si>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</si>
  <si>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</si>
  <si>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</si>
  <si>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</si>
  <si>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</si>
  <si>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</si>
  <si>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</si>
  <si>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</si>
  <si>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</si>
  <si>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</si>
  <si>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</si>
  <si>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</si>
  <si>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</si>
  <si>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</si>
  <si>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</si>
  <si>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</si>
  <si>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</si>
  <si>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</si>
  <si>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</si>
  <si>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</si>
  <si>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</si>
  <si>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</si>
  <si>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</si>
  <si>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</si>
  <si>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</si>
  <si>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</si>
  <si>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</si>
  <si>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</si>
  <si>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</si>
  <si>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</si>
  <si>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</si>
  <si>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</si>
  <si>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</si>
  <si>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</si>
  <si>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</si>
  <si>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</si>
  <si>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</si>
  <si>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</si>
  <si>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</si>
  <si>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</si>
  <si>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</si>
  <si>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</si>
  <si>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</si>
  <si>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</si>
  <si>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</si>
  <si>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</si>
  <si>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</si>
  <si>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</si>
  <si>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</si>
  <si>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</si>
  <si>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</si>
  <si>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</si>
  <si>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</si>
  <si>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</si>
  <si>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</si>
  <si>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</si>
  <si>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</si>
  <si>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</si>
  <si>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</si>
  <si>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</si>
  <si>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</si>
  <si>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</si>
  <si>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</si>
  <si>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</si>
  <si>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</si>
  <si>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</si>
  <si>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</si>
  <si>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</si>
  <si>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</si>
  <si>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</si>
  <si>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</si>
  <si>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</si>
  <si>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</si>
  <si>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</si>
  <si>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</si>
  <si>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</si>
  <si>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</si>
  <si>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</si>
  <si>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</si>
  <si>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</si>
  <si>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</si>
  <si>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</si>
  <si>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</si>
  <si>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</si>
  <si>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</si>
  <si>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</si>
  <si>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</si>
  <si>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</si>
  <si>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</si>
  <si>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</si>
  <si>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</si>
  <si>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</si>
  <si>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</si>
  <si>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</si>
  <si>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</si>
  <si>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</si>
  <si>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</si>
  <si>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</si>
  <si>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</si>
  <si>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</si>
  <si>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</si>
  <si>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</si>
  <si>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</si>
  <si>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</si>
  <si>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</si>
  <si>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</si>
  <si>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</si>
  <si>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</si>
  <si>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</si>
  <si>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</si>
  <si>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</si>
  <si>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</si>
  <si>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</si>
  <si>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</si>
  <si>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</si>
  <si>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</si>
  <si>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</si>
  <si>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</si>
  <si>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</si>
  <si>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</si>
  <si>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</si>
  <si>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</si>
  <si>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</si>
  <si>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</si>
  <si>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</si>
  <si>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</si>
  <si>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</si>
  <si>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</si>
  <si>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</si>
  <si>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</si>
  <si>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</si>
  <si>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</si>
  <si>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</si>
  <si>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</si>
  <si>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</si>
  <si>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</si>
  <si>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</si>
  <si>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</si>
  <si>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</si>
  <si>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</si>
  <si>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</si>
  <si>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</si>
  <si>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</si>
  <si>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</si>
  <si>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</si>
  <si>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</si>
  <si>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</si>
  <si>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</si>
  <si>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</si>
  <si>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</si>
  <si>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</si>
  <si>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</si>
  <si>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</si>
  <si>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</si>
  <si>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</si>
  <si>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</si>
  <si>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</si>
  <si>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</si>
  <si>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</si>
  <si>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</si>
  <si>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</si>
  <si>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</si>
  <si>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</si>
  <si>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</si>
  <si>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</si>
  <si>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</si>
  <si>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</si>
  <si>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</si>
  <si>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</si>
  <si>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</si>
  <si>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</si>
  <si>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</si>
  <si>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</si>
  <si>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</si>
  <si>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</si>
  <si>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</si>
  <si>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</si>
  <si>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</si>
  <si>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</si>
  <si>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</si>
  <si>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</si>
  <si>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</si>
  <si>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</si>
  <si>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</si>
  <si>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</si>
  <si>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</si>
  <si>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</si>
  <si>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</si>
  <si>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</si>
  <si>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</si>
  <si>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</si>
  <si>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</si>
  <si>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</si>
  <si>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</si>
  <si>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</si>
  <si>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</si>
  <si>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</si>
  <si>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</si>
  <si>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</si>
  <si>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</si>
  <si>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</si>
  <si>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</si>
  <si>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</si>
  <si>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</si>
  <si>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</si>
  <si>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</si>
  <si>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</si>
  <si>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</si>
  <si>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</si>
  <si>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</si>
  <si>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</si>
  <si>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</si>
  <si>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</si>
  <si>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</si>
  <si>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</si>
  <si>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</si>
  <si>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</si>
  <si>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</si>
  <si>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</si>
  <si>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</si>
  <si>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</si>
  <si>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</si>
  <si>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</si>
  <si>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</si>
  <si>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</si>
  <si>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</si>
  <si>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</si>
  <si>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</si>
  <si>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</si>
  <si>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</si>
  <si>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</si>
  <si>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</si>
  <si>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</si>
  <si>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</si>
  <si>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</si>
  <si>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</si>
  <si>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</si>
  <si>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</si>
  <si>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</si>
  <si>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</si>
  <si>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</si>
  <si>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</si>
  <si>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</si>
  <si>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</si>
  <si>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</si>
  <si>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</si>
  <si>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</si>
  <si>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</si>
  <si>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</si>
  <si>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</si>
  <si>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</si>
  <si>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</si>
  <si>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</si>
  <si>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</si>
  <si>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</si>
  <si>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</si>
  <si>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</si>
  <si>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</si>
  <si>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</si>
  <si>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</si>
  <si>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</si>
  <si>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</si>
  <si>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</si>
  <si>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</si>
  <si>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</si>
  <si>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</si>
  <si>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</si>
  <si>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</si>
  <si>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</si>
  <si>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</si>
  <si>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</si>
  <si>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</si>
  <si>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</si>
  <si>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</si>
  <si>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</si>
  <si>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</si>
  <si>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</si>
  <si>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</si>
  <si>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</si>
  <si>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</si>
  <si>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</si>
  <si>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</si>
  <si>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</si>
  <si>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</si>
  <si>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</si>
  <si>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</si>
  <si>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</si>
  <si>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</si>
  <si>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</si>
  <si>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</si>
  <si>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</si>
  <si>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</si>
  <si>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</si>
  <si>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</si>
  <si>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</si>
  <si>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</si>
  <si>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</si>
  <si>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</si>
  <si>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</si>
  <si>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</si>
  <si>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</si>
  <si>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</si>
  <si>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</si>
  <si>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</si>
  <si>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</si>
  <si>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</si>
  <si>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</si>
  <si>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</si>
  <si>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</si>
  <si>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</si>
  <si>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</si>
  <si>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</si>
  <si>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</si>
  <si>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</si>
  <si>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</si>
  <si>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</si>
  <si>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</si>
  <si>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</si>
  <si>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</si>
  <si>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</si>
  <si>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</si>
  <si>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</si>
  <si>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</si>
  <si>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</si>
  <si>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</si>
  <si>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</si>
  <si>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</si>
  <si>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</si>
  <si>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</si>
  <si>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</si>
  <si>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</si>
  <si>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</si>
  <si>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</si>
  <si>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</si>
  <si>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</si>
  <si>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</si>
  <si>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</si>
  <si>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</si>
  <si>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</si>
  <si>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</si>
  <si>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</si>
  <si>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</si>
  <si>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</si>
  <si>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</si>
  <si>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</si>
  <si>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</si>
  <si>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</si>
  <si>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</si>
  <si>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</si>
  <si>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</si>
  <si>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</si>
  <si>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</si>
  <si>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</si>
  <si>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</si>
  <si>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</si>
  <si>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</si>
  <si>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</si>
  <si>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</si>
  <si>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</si>
  <si>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</si>
  <si>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</si>
  <si>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</si>
  <si>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</si>
  <si>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</si>
  <si>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</si>
  <si>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</si>
  <si>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</si>
  <si>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</si>
  <si>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</si>
  <si>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</si>
  <si>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</si>
  <si>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</si>
  <si>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</si>
  <si>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</si>
  <si>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</si>
  <si>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</si>
  <si>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</si>
  <si>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</si>
  <si>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</si>
  <si>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</si>
  <si>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</si>
  <si>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</si>
  <si>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</si>
  <si>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</si>
  <si>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</si>
  <si>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</si>
  <si>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</si>
  <si>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</si>
  <si>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</si>
  <si>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</si>
  <si>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</si>
  <si>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</si>
  <si>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</si>
  <si>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</si>
  <si>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</si>
  <si>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</si>
  <si>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</si>
  <si>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</si>
  <si>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</si>
  <si>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</si>
  <si>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</si>
  <si>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</si>
  <si>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</si>
  <si>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</si>
  <si>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</si>
  <si>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</si>
  <si>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</si>
  <si>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</si>
  <si>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</si>
  <si>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</si>
  <si>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</si>
  <si>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</si>
  <si>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</si>
  <si>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</si>
  <si>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</si>
  <si>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</si>
  <si>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</si>
  <si>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</si>
  <si>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</si>
  <si>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</si>
  <si>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</si>
  <si>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</si>
  <si>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</si>
  <si>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</si>
  <si>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</si>
  <si>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</si>
  <si>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</si>
  <si>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</si>
  <si>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</si>
  <si>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</si>
  <si>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</si>
  <si>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</si>
  <si>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</si>
  <si>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</si>
  <si>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</si>
  <si>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</si>
  <si>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</si>
  <si>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</si>
  <si>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</si>
  <si>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</si>
  <si>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</si>
  <si>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</si>
  <si>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</si>
  <si>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</si>
  <si>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</si>
  <si>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</si>
  <si>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</si>
  <si>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</si>
  <si>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</si>
  <si>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</si>
  <si>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</si>
  <si>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</si>
  <si>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</si>
  <si>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</si>
  <si>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</si>
  <si>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</si>
  <si>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</si>
  <si>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</si>
  <si>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</si>
  <si>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</si>
  <si>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</si>
  <si>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</si>
  <si>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</si>
  <si>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</si>
  <si>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</si>
  <si>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</si>
  <si>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</si>
  <si>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</si>
  <si>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</si>
  <si>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</si>
  <si>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</si>
  <si>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</si>
  <si>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</si>
  <si>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</si>
  <si>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</si>
  <si>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</si>
  <si>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</si>
  <si>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</si>
  <si>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</si>
  <si>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</si>
  <si>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</si>
  <si>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</si>
  <si>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</si>
  <si>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</si>
  <si>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</si>
  <si>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</si>
  <si>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</si>
  <si>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</si>
  <si>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</si>
  <si>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</si>
  <si>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</si>
  <si>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</si>
  <si>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</si>
  <si>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</si>
  <si>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</si>
  <si>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</si>
  <si>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</si>
  <si>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</si>
  <si>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</si>
  <si>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</si>
  <si>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</si>
  <si>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</si>
  <si>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</si>
  <si>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</si>
  <si>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</si>
  <si>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</si>
  <si>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</si>
  <si>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</si>
  <si>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</si>
  <si>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</si>
  <si>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</si>
  <si>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</si>
  <si>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</si>
  <si>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</si>
  <si>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</si>
  <si>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</si>
  <si>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</si>
  <si>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</si>
  <si>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</si>
  <si>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</si>
  <si>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</si>
  <si>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</si>
  <si>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</si>
  <si>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</si>
  <si>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</si>
  <si>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</si>
  <si>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</si>
  <si>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</si>
  <si>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</si>
  <si>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</si>
  <si>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</si>
  <si>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</si>
  <si>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</si>
  <si>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</si>
  <si>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</si>
  <si>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</si>
  <si>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</si>
  <si>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</si>
  <si>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</si>
  <si>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</si>
  <si>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</si>
  <si>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</si>
  <si>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</si>
  <si>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</si>
  <si>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</si>
  <si>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</si>
  <si>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</si>
  <si>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</si>
  <si>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</si>
  <si>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</si>
  <si>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</si>
  <si>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</si>
  <si>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</si>
  <si>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</si>
  <si>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</si>
  <si>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</si>
  <si>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</si>
  <si>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</si>
  <si>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</si>
  <si>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</si>
  <si>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</si>
  <si>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</si>
  <si>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</si>
  <si>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</si>
  <si>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</si>
  <si>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</si>
  <si>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</si>
  <si>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</si>
  <si>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</si>
  <si>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</si>
  <si>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</si>
  <si>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</si>
  <si>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</si>
  <si>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</si>
  <si>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</si>
  <si>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</si>
  <si>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</si>
  <si>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</si>
  <si>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</si>
  <si>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</si>
  <si>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</si>
  <si>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</si>
  <si>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</si>
  <si>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</si>
  <si>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</si>
  <si>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</si>
  <si>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</si>
  <si>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</si>
  <si>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</si>
  <si>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</si>
  <si>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</si>
  <si>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</si>
  <si>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</si>
  <si>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</si>
  <si>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</si>
  <si>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</si>
  <si>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</si>
  <si>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</si>
  <si>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</si>
  <si>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</si>
  <si>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</si>
  <si>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</si>
  <si>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</si>
  <si>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</si>
  <si>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</si>
  <si>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</si>
  <si>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</si>
  <si>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</si>
  <si>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</si>
  <si>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</si>
  <si>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</si>
  <si>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</si>
  <si>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</si>
  <si>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</si>
  <si>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</si>
  <si>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</si>
  <si>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</si>
  <si>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</si>
  <si>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</si>
  <si>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</si>
  <si>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</si>
  <si>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</si>
  <si>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</si>
  <si>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</si>
  <si>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</si>
  <si>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</si>
  <si>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</si>
  <si>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</si>
  <si>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</si>
  <si>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</si>
  <si>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</si>
  <si>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</si>
  <si>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</si>
  <si>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</si>
  <si>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</si>
  <si>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</si>
  <si>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</si>
  <si>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</si>
  <si>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</si>
  <si>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</si>
  <si>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</si>
  <si>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</si>
  <si>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</si>
  <si>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</si>
  <si>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</si>
  <si>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</si>
  <si>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</si>
  <si>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</si>
  <si>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</si>
  <si>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</si>
  <si>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</si>
  <si>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</si>
  <si>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</si>
  <si>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</si>
  <si>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</si>
  <si>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</si>
  <si>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</si>
  <si>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</si>
  <si>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</si>
  <si>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</si>
  <si>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</si>
  <si>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</si>
  <si>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</si>
  <si>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</si>
  <si>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</si>
  <si>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</si>
  <si>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</si>
  <si>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</si>
  <si>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</si>
  <si>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</si>
  <si>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</si>
  <si>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</si>
  <si>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</si>
  <si>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</si>
  <si>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</si>
  <si>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</si>
  <si>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</si>
  <si>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</si>
  <si>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</si>
  <si>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</si>
  <si>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</si>
  <si>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</si>
  <si>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</si>
  <si>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</si>
  <si>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</si>
  <si>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</si>
  <si>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</si>
  <si>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</si>
  <si>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</si>
  <si>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</si>
  <si>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</si>
  <si>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</si>
  <si>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</si>
  <si>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</si>
  <si>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</si>
  <si>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</si>
  <si>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</si>
  <si>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</si>
  <si>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</si>
  <si>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</si>
  <si>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</si>
  <si>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</si>
  <si>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</si>
  <si>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</si>
  <si>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</si>
  <si>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</si>
  <si>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</si>
  <si>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</si>
  <si>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</si>
  <si>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</si>
  <si>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</si>
  <si>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</si>
  <si>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</si>
  <si>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</si>
  <si>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</si>
  <si>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</si>
  <si>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</si>
  <si>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</si>
  <si>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</si>
  <si>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</si>
  <si>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</si>
  <si>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</si>
  <si>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</si>
  <si>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</si>
  <si>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</si>
  <si>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</si>
  <si>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</si>
  <si>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</si>
  <si>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</si>
  <si>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</si>
  <si>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</si>
  <si>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</si>
  <si>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</si>
  <si>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</si>
  <si>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</si>
  <si>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</si>
  <si>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</si>
  <si>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</si>
  <si>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</si>
  <si>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</si>
  <si>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</si>
  <si>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</si>
  <si>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</si>
  <si>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</si>
  <si>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</si>
  <si>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</si>
  <si>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</si>
  <si>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</si>
  <si>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</si>
  <si>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</si>
  <si>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</si>
  <si>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</si>
  <si>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</si>
  <si>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</si>
  <si>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</si>
  <si>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</si>
  <si>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</si>
  <si>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</si>
  <si>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</si>
  <si>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</si>
  <si>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</si>
  <si>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</si>
  <si>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</si>
  <si>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</si>
  <si>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</si>
  <si>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</si>
  <si>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</si>
  <si>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</si>
  <si>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</si>
  <si>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</si>
  <si>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</si>
  <si>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</si>
  <si>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</si>
  <si>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</si>
  <si>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</si>
  <si>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</si>
  <si>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</si>
  <si>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</si>
  <si>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</si>
  <si>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</si>
  <si>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</si>
  <si>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</si>
  <si>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</si>
  <si>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</si>
  <si>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</si>
  <si>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</si>
  <si>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</si>
  <si>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</si>
  <si>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</si>
  <si>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</si>
  <si>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</si>
  <si>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</si>
  <si>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</si>
  <si>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</si>
  <si>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</si>
  <si>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</si>
  <si>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</si>
  <si>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</si>
  <si>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</si>
  <si>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</si>
  <si>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</si>
  <si>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</si>
  <si>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</si>
  <si>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</si>
  <si>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</si>
  <si>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</si>
  <si>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</si>
  <si>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</si>
  <si>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</si>
  <si>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</si>
  <si>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</si>
  <si>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</si>
  <si>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</si>
  <si>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</si>
  <si>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</si>
  <si>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</si>
  <si>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</si>
  <si>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</si>
  <si>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</si>
  <si>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</si>
  <si>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</si>
  <si>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</si>
  <si>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</si>
  <si>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</si>
  <si>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</si>
  <si>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</si>
  <si>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</si>
  <si>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</si>
  <si>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</si>
  <si>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</si>
  <si>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</si>
  <si>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</si>
  <si>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</si>
  <si>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</si>
  <si>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</si>
  <si>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</si>
  <si>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</si>
  <si>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</si>
  <si>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</si>
  <si>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</si>
  <si>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</si>
  <si>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</si>
  <si>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</si>
  <si>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</si>
  <si>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</si>
  <si>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</si>
  <si>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</si>
  <si>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</si>
  <si>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</si>
  <si>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</si>
  <si>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</si>
  <si>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</si>
  <si>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</si>
  <si>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</si>
  <si>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</si>
  <si>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</si>
  <si>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</si>
  <si>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</si>
  <si>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</si>
  <si>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</si>
  <si>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</si>
  <si>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</si>
  <si>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</si>
  <si>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</si>
  <si>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</si>
  <si>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</si>
  <si>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</si>
  <si>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</si>
  <si>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</si>
  <si>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</si>
  <si>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</si>
  <si>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</si>
  <si>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</si>
  <si>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</si>
  <si>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</si>
  <si>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</si>
  <si>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</si>
  <si>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</si>
  <si>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</si>
  <si>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</si>
  <si>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</si>
  <si>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</si>
  <si>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</si>
  <si>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</si>
  <si>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</si>
  <si>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</si>
  <si>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</si>
  <si>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</si>
  <si>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</si>
  <si>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</si>
  <si>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</si>
  <si>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</si>
  <si>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</si>
  <si>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</si>
  <si>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</si>
  <si>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</si>
  <si>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</si>
  <si>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</si>
  <si>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</si>
  <si>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</si>
  <si>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</si>
  <si>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</si>
  <si>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</si>
  <si>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</si>
  <si>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</si>
  <si>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</si>
  <si>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</si>
  <si>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</si>
  <si>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</si>
  <si>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</si>
  <si>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</si>
  <si>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</si>
  <si>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</si>
  <si>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</si>
  <si>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</si>
  <si>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</si>
  <si>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</si>
  <si>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</si>
  <si>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</si>
  <si>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</si>
  <si>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</si>
  <si>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</si>
  <si>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</si>
  <si>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</si>
  <si>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</si>
  <si>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</si>
  <si>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</si>
  <si>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</si>
  <si>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</si>
  <si>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</si>
  <si>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</si>
  <si>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</si>
  <si>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</si>
  <si>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</si>
  <si>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</si>
  <si>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</si>
  <si>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</si>
  <si>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</si>
  <si>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</si>
  <si>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</si>
  <si>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</si>
  <si>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</si>
  <si>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</si>
  <si>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</si>
  <si>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</si>
  <si>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</si>
  <si>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</si>
  <si>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</si>
  <si>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</si>
  <si>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</si>
  <si>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</si>
  <si>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</si>
  <si>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</si>
  <si>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</si>
  <si>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</si>
  <si>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</si>
  <si>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</si>
  <si>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</si>
  <si>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</si>
  <si>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</si>
  <si>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</si>
  <si>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</si>
  <si>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</si>
  <si>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</si>
  <si>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</si>
  <si>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</si>
  <si>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</si>
  <si>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</si>
  <si>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</si>
  <si>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</si>
  <si>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</si>
  <si>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</si>
  <si>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</si>
  <si>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</si>
  <si>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</si>
  <si>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</si>
  <si>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</si>
  <si>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</si>
  <si>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</si>
  <si>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</si>
  <si>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</si>
  <si>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</si>
  <si>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</si>
  <si>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</si>
  <si>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</si>
  <si>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</si>
  <si>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</si>
  <si>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</si>
  <si>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</si>
  <si>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</si>
  <si>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</si>
  <si>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</si>
  <si>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</si>
  <si>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</si>
  <si>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</si>
  <si>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</si>
  <si>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</si>
  <si>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</si>
  <si>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</si>
  <si>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</si>
  <si>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</si>
  <si>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</si>
  <si>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</si>
  <si>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</si>
  <si>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</si>
  <si>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</si>
  <si>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</si>
  <si>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</si>
  <si>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</si>
  <si>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</si>
  <si>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</si>
  <si>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</si>
  <si>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</si>
  <si>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</si>
  <si>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</si>
  <si>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</si>
  <si>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</si>
  <si>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</si>
  <si>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</si>
  <si>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</si>
  <si>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</si>
  <si>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</si>
  <si>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</si>
  <si>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</si>
  <si>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</si>
  <si>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</si>
  <si>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</si>
  <si>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</si>
  <si>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</si>
  <si>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</si>
  <si>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</si>
  <si>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</si>
  <si>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</si>
  <si>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</si>
  <si>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</si>
  <si>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</si>
  <si>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</si>
  <si>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</si>
  <si>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</si>
  <si>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</si>
  <si>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</si>
  <si>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</si>
  <si>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</si>
  <si>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</si>
  <si>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</si>
  <si>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</si>
  <si>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</si>
  <si>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</si>
  <si>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</si>
  <si>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</si>
  <si>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</si>
  <si>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</si>
  <si>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</si>
  <si>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</si>
  <si>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</si>
  <si>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</si>
  <si>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</si>
  <si>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</si>
  <si>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</si>
  <si>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</si>
  <si>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</si>
  <si>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</si>
  <si>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</si>
  <si>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</si>
  <si>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</si>
  <si>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</si>
  <si>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</si>
  <si>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</si>
  <si>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</si>
  <si>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</si>
  <si>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</si>
  <si>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</si>
  <si>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</si>
  <si>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</si>
  <si>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</si>
  <si>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</si>
  <si>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</si>
  <si>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</si>
  <si>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</si>
  <si>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</si>
  <si>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</si>
  <si>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</si>
  <si>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</si>
  <si>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</si>
  <si>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</si>
  <si>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</si>
  <si>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</si>
  <si>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</si>
  <si>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</si>
  <si>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</si>
  <si>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</si>
  <si>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</si>
  <si>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</si>
  <si>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</si>
  <si>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</si>
  <si>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</si>
  <si>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</si>
  <si>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</si>
  <si>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</si>
  <si>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</si>
  <si>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</si>
  <si>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</si>
  <si>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</si>
  <si>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</si>
  <si>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</si>
  <si>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</si>
  <si>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</si>
  <si>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</si>
  <si>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</si>
  <si>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</si>
  <si>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</si>
  <si>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</si>
  <si>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</si>
  <si>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</si>
  <si>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</si>
  <si>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</si>
  <si>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</si>
  <si>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</si>
  <si>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</si>
  <si>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</si>
  <si>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</si>
  <si>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</si>
  <si>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</si>
  <si>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</si>
  <si>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</si>
  <si>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</si>
  <si>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</si>
  <si>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</si>
  <si>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</si>
  <si>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</si>
  <si>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</si>
  <si>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</si>
  <si>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</si>
  <si>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</si>
  <si>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</si>
  <si>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</si>
  <si>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</si>
  <si>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</si>
  <si>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</si>
  <si>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</si>
  <si>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</si>
  <si>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</si>
  <si>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</si>
  <si>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</si>
  <si>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</si>
  <si>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</si>
  <si>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</si>
  <si>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</si>
  <si>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</si>
  <si>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</si>
  <si>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</si>
  <si>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</si>
  <si>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</si>
  <si>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</si>
  <si>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</si>
  <si>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</si>
  <si>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</si>
  <si>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</si>
  <si>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</si>
  <si>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</si>
  <si>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</si>
  <si>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</si>
  <si>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</si>
  <si>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</si>
  <si>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</si>
  <si>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</si>
  <si>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</si>
  <si>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</si>
  <si>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</si>
  <si>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</si>
  <si>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</si>
  <si>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</si>
  <si>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</si>
  <si>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</si>
  <si>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</si>
  <si>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</si>
  <si>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</si>
  <si>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</si>
  <si>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</si>
  <si>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</si>
  <si>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</si>
  <si>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</si>
  <si>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</si>
  <si>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</si>
  <si>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</si>
  <si>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</si>
  <si>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</si>
  <si>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</si>
  <si>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</si>
  <si>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</si>
  <si>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</si>
  <si>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</si>
  <si>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</si>
  <si>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</si>
  <si>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</si>
  <si>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</si>
  <si>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</si>
  <si>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</si>
  <si>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</si>
  <si>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</si>
  <si>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</si>
  <si>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</si>
  <si>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</si>
  <si>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</si>
  <si>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</si>
  <si>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</si>
  <si>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</si>
  <si>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</si>
  <si>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</si>
  <si>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</si>
  <si>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</si>
  <si>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</si>
  <si>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</si>
  <si>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</si>
  <si>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</si>
  <si>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</si>
  <si>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</si>
  <si>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</si>
  <si>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</si>
  <si>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</si>
  <si>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</si>
  <si>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</si>
  <si>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</si>
  <si>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</si>
  <si>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</si>
  <si>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</si>
  <si>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</si>
  <si>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</si>
  <si>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</si>
  <si>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</si>
  <si>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</si>
  <si>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</si>
  <si>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</si>
  <si>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</si>
  <si>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</si>
  <si>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</si>
  <si>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</si>
  <si>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</si>
  <si>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</si>
  <si>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</si>
  <si>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</si>
  <si>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</si>
  <si>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</si>
  <si>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</si>
  <si>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</si>
  <si>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</si>
  <si>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</si>
  <si>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</si>
  <si>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</si>
  <si>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</si>
  <si>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</si>
  <si>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</si>
  <si>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</si>
  <si>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</si>
  <si>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</si>
  <si>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</si>
  <si>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</si>
  <si>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</si>
  <si>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</si>
  <si>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</si>
  <si>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</si>
  <si>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</si>
  <si>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</si>
  <si>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</si>
  <si>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</si>
  <si>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</si>
  <si>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</si>
  <si>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</si>
  <si>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</si>
  <si>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</si>
  <si>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</si>
  <si>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</si>
  <si>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</si>
  <si>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</si>
  <si>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</si>
  <si>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</si>
  <si>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</si>
  <si>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</si>
  <si>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</si>
  <si>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</si>
  <si>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</si>
  <si>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</si>
  <si>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</si>
  <si>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</si>
  <si>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</si>
  <si>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</si>
  <si>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</si>
  <si>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</si>
  <si>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</si>
  <si>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</si>
  <si>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</si>
  <si>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</si>
  <si>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</si>
  <si>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</si>
  <si>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</si>
  <si>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</si>
  <si>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</si>
  <si>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</si>
  <si>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</si>
  <si>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</si>
  <si>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</si>
  <si>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</si>
  <si>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</si>
  <si>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</si>
  <si>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</si>
  <si>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</si>
  <si>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</si>
  <si>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</si>
  <si>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</si>
  <si>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</si>
  <si>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</si>
  <si>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</si>
  <si>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</si>
  <si>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</si>
  <si>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</si>
  <si>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</si>
  <si>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</si>
  <si>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</si>
  <si>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</si>
  <si>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</si>
  <si>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</si>
  <si>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</si>
  <si>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</si>
  <si>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</si>
  <si>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</si>
  <si>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</si>
  <si>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</si>
  <si>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</si>
  <si>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</si>
  <si>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</si>
  <si>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</si>
  <si>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</si>
  <si>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</si>
  <si>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</si>
  <si>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</si>
  <si>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</si>
  <si>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</si>
  <si>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</si>
  <si>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</si>
  <si>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</si>
  <si>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</si>
  <si>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</si>
  <si>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</si>
  <si>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</si>
  <si>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</si>
  <si>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</si>
  <si>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</si>
  <si>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</si>
  <si>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</si>
  <si>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</si>
  <si>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</si>
  <si>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</si>
  <si>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</si>
  <si>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</si>
  <si>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</si>
  <si>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</si>
  <si>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</si>
  <si>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</si>
  <si>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</si>
  <si>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</si>
  <si>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</si>
  <si>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</si>
  <si>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</si>
  <si>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</si>
  <si>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</si>
  <si>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</si>
  <si>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</si>
  <si>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</si>
  <si>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</si>
  <si>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</si>
  <si>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</si>
  <si>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</si>
  <si>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</si>
  <si>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</si>
  <si>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</si>
  <si>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</si>
  <si>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</si>
  <si>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</si>
  <si>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</si>
  <si>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</si>
  <si>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</si>
  <si>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</si>
  <si>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</si>
  <si>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</si>
  <si>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</si>
  <si>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</si>
  <si>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</si>
  <si>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</si>
  <si>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</si>
  <si>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</si>
  <si>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</si>
  <si>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</si>
  <si>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</si>
  <si>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</si>
  <si>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</si>
  <si>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</si>
  <si>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</si>
  <si>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</si>
  <si>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</si>
  <si>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</si>
  <si>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</si>
  <si>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</si>
  <si>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</si>
  <si>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</si>
  <si>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</si>
  <si>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</si>
  <si>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</si>
  <si>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</si>
  <si>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</si>
  <si>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</si>
  <si>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</si>
  <si>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</si>
  <si>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</si>
  <si>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</si>
  <si>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</si>
  <si>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</si>
  <si>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</si>
  <si>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</si>
  <si>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</si>
  <si>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</si>
  <si>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</si>
  <si>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</si>
  <si>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</si>
  <si>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</si>
  <si>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</si>
  <si>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</si>
  <si>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</si>
  <si>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</si>
  <si>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</si>
  <si>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</si>
  <si>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</si>
  <si>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</si>
  <si>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</si>
  <si>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</si>
  <si>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</si>
  <si>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</si>
  <si>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</si>
  <si>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</si>
  <si>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</si>
  <si>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</si>
  <si>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</si>
  <si>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</si>
  <si>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</si>
  <si>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</si>
  <si>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</si>
  <si>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</si>
  <si>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</si>
  <si>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</si>
  <si>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</si>
  <si>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</si>
  <si>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</si>
  <si>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</si>
  <si>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</si>
  <si>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</si>
  <si>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</si>
  <si>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</si>
  <si>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</si>
  <si>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</si>
  <si>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</si>
  <si>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</si>
  <si>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</si>
  <si>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</si>
  <si>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</si>
  <si>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</si>
  <si>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</si>
  <si>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</si>
  <si>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</si>
  <si>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</si>
  <si>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</si>
  <si>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</si>
  <si>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</si>
  <si>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</si>
  <si>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</si>
  <si>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</si>
  <si>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</si>
  <si>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</si>
  <si>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</si>
  <si>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</si>
  <si>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</si>
  <si>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</si>
  <si>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</si>
  <si>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</si>
  <si>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</si>
  <si>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</si>
  <si>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</si>
  <si>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</si>
  <si>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</si>
  <si>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</si>
  <si>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</si>
  <si>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</si>
  <si>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</si>
  <si>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</si>
  <si>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</si>
  <si>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</si>
  <si>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</si>
  <si>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</si>
  <si>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</si>
  <si>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</si>
  <si>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</si>
  <si>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</si>
  <si>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</si>
  <si>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</si>
  <si>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</si>
  <si>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</si>
  <si>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</si>
  <si>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</si>
  <si>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</si>
  <si>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</si>
  <si>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</si>
  <si>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</si>
  <si>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</si>
  <si>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</si>
  <si>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</si>
  <si>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</si>
  <si>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</si>
  <si>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</si>
  <si>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</si>
  <si>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</si>
  <si>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</si>
  <si>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</si>
  <si>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</si>
  <si>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</si>
  <si>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</si>
  <si>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</si>
  <si>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</si>
  <si>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</si>
  <si>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</si>
  <si>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</si>
  <si>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</si>
  <si>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</si>
  <si>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</si>
  <si>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</si>
  <si>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</si>
  <si>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</si>
  <si>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</si>
  <si>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</si>
  <si>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</si>
  <si>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</si>
  <si>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</si>
  <si>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</si>
  <si>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</si>
  <si>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</si>
  <si>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</si>
  <si>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</si>
  <si>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</si>
  <si>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</si>
  <si>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</si>
  <si>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</si>
  <si>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</si>
  <si>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</si>
  <si>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</si>
  <si>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</si>
  <si>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</si>
  <si>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</si>
  <si>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</si>
  <si>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</si>
  <si>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</si>
  <si>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</si>
  <si>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</si>
  <si>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</si>
  <si>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</si>
  <si>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</si>
  <si>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</si>
  <si>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</si>
  <si>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</si>
  <si>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</si>
  <si>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</si>
  <si>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</si>
  <si>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</si>
  <si>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</si>
  <si>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</si>
  <si>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</si>
  <si>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</si>
  <si>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</si>
  <si>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</si>
  <si>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</si>
  <si>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</si>
  <si>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</si>
  <si>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</si>
  <si>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</si>
  <si>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</si>
  <si>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</si>
  <si>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</si>
  <si>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</si>
  <si>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</si>
  <si>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</si>
  <si>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</si>
  <si>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</si>
  <si>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</si>
  <si>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</si>
  <si>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</si>
  <si>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</si>
  <si>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</si>
  <si>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</si>
  <si>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</si>
  <si>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</si>
  <si>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</si>
  <si>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</si>
  <si>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</si>
  <si>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</si>
  <si>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</si>
  <si>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</si>
  <si>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</si>
  <si>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</si>
  <si>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</si>
  <si>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</si>
  <si>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</si>
  <si>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</si>
  <si>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</si>
  <si>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</si>
  <si>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</si>
  <si>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</si>
  <si>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</si>
  <si>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</si>
  <si>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</si>
  <si>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</si>
  <si>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</si>
  <si>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</si>
  <si>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</si>
  <si>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</si>
  <si>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</si>
  <si>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</si>
  <si>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</si>
  <si>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</si>
  <si>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</si>
  <si>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</si>
  <si>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</si>
  <si>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</si>
  <si>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</si>
  <si>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</si>
  <si>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</si>
  <si>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</si>
  <si>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</si>
  <si>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</si>
  <si>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</si>
  <si>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</si>
  <si>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</si>
  <si>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</si>
  <si>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</si>
  <si>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</si>
  <si>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</si>
  <si>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</si>
  <si>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</si>
  <si>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</si>
  <si>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</si>
  <si>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</si>
  <si>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</si>
  <si>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</si>
  <si>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</si>
  <si>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</si>
  <si>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</si>
  <si>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</si>
  <si>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</si>
  <si>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</si>
  <si>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</si>
  <si>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</si>
  <si>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</si>
  <si>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</si>
  <si>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</si>
  <si>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</si>
  <si>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</si>
  <si>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</si>
  <si>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</si>
  <si>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</si>
  <si>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</si>
  <si>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</si>
  <si>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</si>
  <si>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</si>
  <si>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</si>
  <si>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</si>
  <si>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</si>
  <si>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</si>
  <si>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</si>
  <si>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</si>
  <si>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</si>
  <si>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</si>
  <si>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</si>
  <si>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</si>
  <si>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</si>
  <si>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</si>
  <si>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</si>
  <si>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</si>
  <si>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</si>
  <si>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</si>
  <si>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</si>
  <si>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</si>
  <si>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</si>
  <si>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</si>
  <si>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</si>
  <si>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</si>
  <si>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</si>
  <si>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</si>
  <si>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</si>
  <si>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</si>
  <si>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</si>
  <si>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</si>
  <si>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</si>
  <si>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</si>
  <si>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</si>
  <si>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</si>
  <si>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</si>
  <si>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</si>
  <si>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</si>
  <si>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</si>
  <si>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</si>
  <si>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</si>
  <si>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</si>
  <si>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</si>
  <si>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</si>
  <si>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</si>
  <si>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</si>
  <si>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</si>
  <si>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</si>
  <si>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</si>
  <si>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</si>
  <si>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</si>
  <si>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</si>
  <si>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</si>
  <si>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</si>
  <si>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</si>
  <si>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</si>
  <si>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</si>
  <si>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</si>
  <si>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</si>
  <si>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</si>
  <si>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</si>
  <si>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</si>
  <si>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</si>
  <si>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</si>
  <si>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</si>
  <si>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</si>
  <si>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</si>
  <si>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</si>
  <si>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</si>
  <si>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</si>
  <si>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</si>
  <si>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</si>
  <si>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</si>
  <si>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</si>
  <si>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</si>
  <si>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</si>
  <si>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</si>
  <si>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</si>
  <si>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</si>
  <si>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</si>
  <si>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</si>
  <si>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</si>
  <si>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</si>
  <si>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</si>
  <si>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</si>
  <si>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</si>
  <si>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</si>
  <si>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</si>
  <si>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</si>
  <si>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</si>
  <si>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</si>
  <si>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</si>
  <si>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</si>
  <si>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</si>
  <si>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</si>
  <si>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</si>
  <si>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</si>
  <si>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</si>
  <si>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</si>
  <si>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</si>
  <si>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</si>
  <si>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</si>
  <si>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</si>
  <si>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</si>
  <si>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</si>
  <si>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</si>
  <si>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</si>
  <si>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</si>
  <si>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</si>
  <si>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</si>
  <si>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</si>
  <si>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</si>
  <si>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</si>
  <si>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</si>
  <si>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</si>
  <si>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</si>
  <si>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</si>
  <si>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</si>
  <si>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</si>
  <si>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</si>
  <si>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</si>
  <si>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</si>
  <si>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</si>
  <si>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</si>
  <si>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</si>
  <si>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</si>
  <si>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</si>
  <si>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</si>
  <si>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</si>
  <si>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</si>
  <si>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</si>
  <si>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</si>
  <si>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</si>
  <si>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</si>
  <si>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</si>
  <si>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</si>
  <si>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</si>
  <si>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</si>
  <si>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</si>
  <si>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</si>
  <si>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</si>
  <si>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</si>
  <si>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</si>
  <si>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</si>
  <si>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</si>
  <si>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</si>
  <si>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</si>
  <si>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</si>
  <si>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</si>
  <si>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</si>
  <si>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</si>
  <si>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</si>
  <si>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</si>
  <si>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</si>
  <si>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</si>
  <si>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</si>
  <si>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</si>
  <si>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</si>
  <si>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</si>
  <si>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</si>
  <si>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</si>
  <si>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</si>
  <si>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</si>
  <si>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</si>
  <si>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</si>
  <si>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</si>
  <si>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</si>
  <si>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</si>
  <si>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</si>
  <si>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</si>
  <si>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</si>
  <si>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</si>
  <si>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</si>
  <si>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</si>
  <si>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</si>
  <si>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</si>
  <si>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</si>
  <si>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</si>
  <si>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</si>
  <si>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</si>
  <si>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</si>
  <si>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</si>
  <si>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</si>
  <si>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</si>
  <si>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</si>
  <si>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</si>
  <si>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</si>
  <si>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</si>
  <si>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</si>
  <si>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</si>
  <si>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</si>
  <si>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</si>
  <si>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</si>
  <si>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</si>
  <si>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</si>
  <si>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</si>
  <si>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</si>
  <si>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</si>
  <si>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</si>
  <si>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</si>
  <si>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</si>
  <si>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</si>
  <si>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</si>
  <si>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</si>
  <si>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</si>
  <si>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</si>
  <si>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</si>
  <si>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</si>
  <si>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</si>
  <si>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</si>
  <si>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</si>
  <si>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</si>
  <si>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</si>
  <si>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</si>
  <si>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</si>
  <si>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</si>
  <si>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</si>
  <si>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</si>
  <si>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</si>
  <si>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</si>
  <si>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</si>
  <si>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</si>
  <si>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</si>
  <si>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</si>
  <si>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</si>
  <si>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</si>
  <si>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</si>
  <si>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</si>
  <si>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</si>
  <si>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</si>
  <si>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</si>
  <si>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</si>
  <si>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</si>
  <si>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</si>
  <si>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</si>
  <si>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</si>
  <si>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</si>
  <si>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</si>
  <si>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</si>
  <si>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</si>
  <si>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</si>
  <si>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</si>
  <si>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</si>
  <si>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</si>
  <si>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</si>
  <si>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</si>
  <si>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</si>
  <si>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</si>
  <si>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</si>
  <si>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</si>
  <si>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</si>
  <si>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</si>
  <si>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</si>
  <si>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</si>
  <si>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</si>
  <si>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</si>
  <si>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</si>
  <si>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</si>
  <si>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</si>
  <si>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</si>
  <si>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</si>
  <si>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</si>
  <si>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</si>
  <si>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</si>
  <si>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</si>
  <si>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</si>
  <si>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</si>
  <si>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</si>
  <si>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</si>
  <si>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</si>
  <si>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</si>
  <si>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</si>
  <si>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</si>
  <si>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</si>
  <si>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</si>
  <si>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</si>
  <si>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</si>
  <si>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</si>
  <si>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</si>
  <si>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</si>
  <si>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</si>
  <si>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</si>
  <si>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</si>
  <si>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</si>
  <si>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</si>
  <si>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</si>
  <si>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</si>
  <si>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</si>
  <si>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</si>
  <si>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</si>
  <si>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</si>
  <si>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</si>
  <si>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</si>
  <si>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</si>
  <si>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</si>
  <si>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</si>
  <si>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</si>
  <si>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</si>
  <si>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</si>
  <si>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</si>
  <si>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</si>
  <si>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</si>
  <si>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</si>
  <si>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</si>
  <si>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</si>
  <si>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</si>
  <si>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</si>
  <si>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</si>
  <si>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</si>
  <si>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</si>
  <si>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</si>
  <si>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</si>
  <si>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</si>
  <si>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</si>
  <si>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</si>
  <si>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</si>
  <si>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</si>
  <si>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</si>
  <si>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</si>
  <si>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</si>
  <si>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</si>
  <si>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</si>
  <si>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</si>
  <si>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</si>
  <si>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</si>
  <si>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</si>
  <si>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</si>
  <si>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</si>
  <si>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</si>
  <si>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</si>
  <si>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</si>
  <si>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</si>
  <si>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</si>
  <si>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</si>
  <si>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</si>
  <si>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</si>
  <si>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</si>
  <si>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</si>
  <si>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</si>
  <si>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</si>
  <si>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</si>
  <si>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</si>
  <si>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</si>
  <si>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</si>
  <si>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</si>
  <si>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</si>
  <si>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</si>
  <si>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</si>
  <si>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</si>
  <si>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</si>
  <si>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</si>
  <si>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</si>
  <si>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</si>
  <si>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</si>
  <si>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</si>
  <si>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</si>
  <si>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</si>
  <si>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</si>
  <si>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</si>
  <si>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</si>
  <si>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</si>
  <si>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</si>
  <si>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</si>
  <si>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</si>
  <si>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</si>
  <si>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</si>
  <si>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</si>
  <si>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</si>
  <si>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</si>
  <si>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</si>
  <si>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</si>
  <si>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</si>
  <si>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</si>
  <si>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</si>
  <si>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</si>
  <si>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</si>
  <si>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</si>
  <si>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</si>
  <si>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</si>
  <si>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</si>
  <si>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</si>
  <si>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</si>
  <si>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</si>
  <si>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</si>
  <si>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</si>
  <si>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</si>
  <si>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</si>
  <si>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</si>
  <si>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</si>
  <si>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</si>
  <si>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</si>
  <si>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</si>
  <si>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</si>
  <si>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</si>
  <si>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</si>
  <si>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</si>
  <si>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</si>
  <si>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</si>
  <si>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</si>
  <si>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</si>
  <si>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</si>
  <si>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</si>
  <si>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</si>
  <si>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</si>
  <si>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</si>
  <si>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</si>
  <si>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</si>
  <si>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</si>
  <si>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</si>
  <si>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</si>
  <si>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</si>
  <si>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</si>
  <si>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</si>
  <si>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</si>
  <si>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</si>
  <si>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</si>
  <si>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</si>
  <si>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</si>
  <si>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</si>
  <si>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</si>
  <si>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</si>
  <si>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</si>
  <si>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</si>
  <si>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</si>
  <si>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</si>
  <si>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</si>
  <si>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</si>
  <si>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</si>
  <si>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</si>
  <si>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</si>
  <si>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</si>
  <si>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</si>
  <si>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</si>
  <si>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</si>
  <si>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</si>
  <si>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</si>
  <si>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</si>
  <si>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</si>
  <si>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</si>
  <si>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</si>
  <si>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</si>
  <si>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</si>
  <si>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</si>
  <si>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</si>
  <si>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</si>
  <si>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</si>
  <si>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</si>
  <si>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</si>
  <si>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</si>
  <si>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</si>
  <si>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</si>
  <si>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</si>
  <si>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</si>
  <si>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</si>
  <si>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</si>
  <si>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</si>
  <si>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</si>
  <si>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</si>
  <si>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</si>
  <si>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</si>
  <si>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</si>
  <si>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</si>
  <si>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</si>
  <si>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</si>
  <si>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</si>
  <si>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</si>
  <si>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</si>
  <si>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</si>
  <si>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</si>
  <si>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</si>
  <si>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</si>
  <si>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</si>
  <si>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</si>
  <si>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</si>
  <si>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</si>
  <si>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</si>
  <si>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</si>
  <si>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</si>
  <si>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</si>
  <si>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</si>
  <si>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</si>
  <si>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</si>
  <si>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</si>
  <si>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</si>
  <si>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</si>
  <si>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</si>
  <si>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</si>
  <si>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</si>
  <si>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</si>
  <si>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</si>
  <si>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</si>
  <si>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</si>
  <si>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</si>
  <si>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</si>
  <si>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</si>
  <si>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</si>
  <si>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</si>
  <si>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</si>
  <si>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</si>
  <si>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</si>
  <si>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</si>
  <si>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</si>
  <si>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</si>
  <si>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</si>
  <si>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</si>
  <si>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</si>
  <si>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</si>
  <si>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</si>
  <si>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</si>
  <si>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</si>
  <si>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</si>
  <si>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</si>
  <si>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</si>
  <si>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</si>
  <si>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</si>
  <si>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</si>
  <si>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</si>
  <si>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</si>
  <si>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</si>
  <si>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</si>
  <si>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</si>
  <si>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</si>
  <si>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</si>
  <si>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</si>
  <si>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</si>
  <si>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</si>
  <si>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</si>
  <si>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</si>
  <si>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</si>
  <si>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</si>
  <si>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</si>
  <si>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</si>
  <si>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</si>
  <si>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</si>
  <si>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</si>
  <si>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</si>
  <si>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</si>
  <si>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</si>
  <si>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</si>
  <si>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</si>
  <si>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</si>
  <si>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</si>
  <si>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</si>
  <si>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</si>
  <si>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</si>
  <si>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</si>
  <si>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</si>
  <si>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</si>
  <si>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</si>
  <si>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</si>
  <si>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</si>
  <si>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</si>
  <si>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</si>
  <si>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</si>
  <si>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</si>
  <si>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</si>
  <si>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</si>
  <si>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</si>
  <si>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</si>
  <si>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</si>
  <si>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</si>
  <si>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</si>
  <si>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</si>
  <si>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</si>
  <si>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</si>
  <si>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</si>
  <si>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</si>
  <si>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</si>
  <si>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</si>
  <si>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</si>
  <si>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</si>
  <si>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</si>
  <si>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</si>
  <si>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</si>
  <si>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</si>
  <si>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</si>
  <si>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</si>
  <si>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</si>
  <si>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</si>
  <si>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</si>
  <si>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</si>
  <si>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</si>
  <si>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</si>
  <si>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</si>
  <si>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</si>
  <si>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</si>
  <si>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</si>
  <si>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</si>
  <si>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</si>
  <si>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</si>
  <si>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</si>
  <si>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</si>
  <si>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</si>
  <si>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</si>
  <si>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</si>
  <si>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</si>
  <si>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</si>
  <si>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</si>
  <si>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</si>
  <si>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</si>
  <si>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</si>
  <si>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</si>
  <si>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</si>
  <si>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</si>
  <si>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</si>
  <si>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</si>
  <si>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</si>
  <si>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</si>
  <si>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</si>
  <si>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</si>
  <si>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</si>
  <si>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</si>
  <si>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</si>
  <si>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</si>
  <si>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</si>
  <si>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</si>
  <si>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</si>
  <si>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</si>
  <si>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</si>
  <si>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</si>
  <si>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</si>
  <si>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</si>
  <si>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</si>
  <si>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</si>
  <si>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</si>
  <si>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</si>
  <si>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</si>
  <si>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</si>
  <si>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</si>
  <si>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</si>
  <si>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</si>
  <si>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</si>
  <si>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</si>
  <si>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</si>
  <si>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</si>
  <si>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</si>
  <si>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</si>
  <si>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</si>
  <si>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</si>
  <si>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</si>
  <si>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</si>
  <si>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</si>
  <si>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</si>
  <si>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</si>
  <si>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</si>
  <si>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</si>
  <si>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</si>
  <si>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</si>
  <si>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</si>
  <si>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</si>
  <si>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</si>
  <si>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</si>
  <si>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</si>
  <si>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</si>
  <si>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</si>
  <si>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</si>
  <si>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</si>
  <si>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</si>
  <si>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</si>
  <si>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</si>
  <si>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</si>
  <si>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</si>
  <si>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</si>
  <si>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</si>
  <si>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</si>
  <si>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</si>
  <si>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</si>
  <si>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</si>
  <si>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</si>
  <si>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</si>
  <si>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</si>
  <si>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</si>
  <si>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</si>
  <si>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</si>
  <si>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</si>
  <si>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</si>
  <si>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</si>
  <si>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</si>
  <si>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</si>
  <si>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</si>
  <si>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</si>
  <si>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</si>
  <si>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</si>
  <si>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</si>
  <si>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</si>
  <si>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</si>
  <si>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</si>
  <si>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</si>
  <si>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</si>
  <si>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</si>
  <si>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</si>
  <si>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</si>
  <si>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</si>
  <si>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</si>
  <si>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</si>
  <si>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</si>
  <si>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</si>
  <si>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</si>
  <si>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</si>
  <si>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</si>
  <si>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</si>
  <si>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</si>
  <si>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</si>
  <si>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</si>
  <si>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</si>
  <si>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</si>
  <si>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</si>
  <si>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</si>
  <si>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</si>
  <si>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</si>
  <si>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</si>
  <si>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</si>
  <si>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</si>
  <si>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</si>
  <si>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</si>
  <si>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</si>
  <si>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</si>
  <si>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</si>
  <si>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</si>
  <si>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</si>
  <si>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</si>
  <si>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</si>
  <si>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</si>
  <si>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</si>
  <si>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</si>
  <si>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</si>
  <si>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</si>
  <si>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</si>
  <si>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</si>
  <si>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</si>
  <si>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</si>
  <si>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</si>
  <si>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</si>
  <si>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</si>
  <si>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</si>
  <si>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</si>
  <si>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</si>
  <si>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</si>
  <si>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</si>
  <si>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</si>
  <si>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</si>
  <si>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</si>
  <si>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</si>
  <si>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</si>
  <si>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</si>
  <si>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</si>
  <si>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</si>
  <si>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</si>
  <si>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</si>
  <si>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</si>
  <si>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</si>
  <si>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</si>
  <si>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</si>
  <si>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</si>
  <si>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</si>
  <si>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</si>
  <si>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</si>
  <si>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</si>
  <si>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</si>
  <si>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</si>
  <si>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</si>
  <si>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</si>
  <si>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</si>
  <si>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</si>
  <si>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</si>
  <si>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</si>
  <si>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</si>
  <si>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</si>
  <si>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</si>
  <si>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</si>
  <si>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</si>
  <si>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</si>
  <si>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</si>
  <si>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</si>
  <si>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</si>
  <si>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</si>
  <si>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</si>
  <si>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</si>
  <si>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</si>
  <si>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</si>
  <si>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</si>
  <si>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</si>
  <si>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</si>
  <si>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</si>
  <si>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</si>
  <si>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</si>
  <si>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</si>
  <si>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</si>
  <si>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</si>
  <si>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</si>
  <si>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</si>
  <si>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</si>
  <si>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</si>
  <si>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</si>
  <si>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</si>
  <si>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</si>
  <si>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</si>
  <si>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</si>
  <si>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</si>
  <si>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</si>
  <si>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</si>
  <si>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</si>
  <si>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</si>
  <si>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</si>
  <si>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</si>
  <si>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</si>
  <si>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</si>
  <si>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</si>
  <si>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</si>
  <si>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</si>
  <si>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</si>
  <si>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</si>
  <si>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</si>
  <si>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</si>
  <si>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</si>
  <si>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</si>
  <si>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</si>
  <si>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</si>
  <si>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</si>
  <si>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</si>
  <si>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</si>
  <si>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</si>
  <si>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</si>
  <si>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</si>
  <si>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</si>
  <si>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</si>
  <si>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</si>
  <si>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</si>
  <si>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</si>
  <si>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</si>
  <si>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</si>
  <si>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</si>
  <si>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</si>
  <si>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</si>
  <si>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</si>
  <si>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</si>
  <si>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</si>
  <si>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</si>
  <si>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</si>
  <si>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</si>
  <si>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</si>
  <si>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</si>
  <si>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</si>
  <si>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</si>
  <si>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</si>
  <si>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</si>
  <si>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</si>
  <si>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</si>
  <si>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</si>
  <si>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</si>
  <si>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</si>
  <si>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</si>
  <si>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</si>
  <si>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</si>
  <si>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</si>
  <si>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</si>
  <si>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</si>
  <si>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</si>
  <si>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</si>
  <si>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</si>
  <si>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</si>
  <si>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</si>
  <si>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</si>
  <si>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</si>
  <si>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</si>
  <si>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</si>
  <si>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</si>
  <si>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</si>
  <si>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</si>
  <si>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</si>
  <si>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</si>
  <si>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</si>
  <si>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</si>
  <si>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</si>
  <si>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</si>
  <si>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</si>
  <si>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</si>
  <si>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</si>
  <si>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</si>
  <si>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</si>
  <si>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</si>
  <si>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</si>
  <si>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</si>
  <si>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</si>
  <si>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</si>
  <si>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</si>
  <si>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</si>
  <si>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</si>
  <si>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</si>
  <si>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</si>
  <si>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</si>
  <si>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</si>
  <si>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</si>
  <si>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</si>
  <si>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</si>
  <si>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</si>
  <si>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</si>
  <si>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</si>
  <si>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</si>
  <si>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</si>
  <si>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</si>
  <si>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</si>
  <si>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</si>
  <si>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</si>
  <si>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</si>
  <si>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</si>
  <si>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</si>
  <si>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</si>
  <si>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</si>
  <si>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</si>
  <si>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</si>
  <si>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</si>
  <si>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</si>
  <si>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</si>
  <si>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</si>
  <si>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</si>
  <si>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</si>
  <si>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</si>
  <si>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</si>
  <si>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</si>
  <si>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</si>
  <si>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</si>
  <si>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</si>
  <si>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</si>
  <si>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</si>
  <si>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</si>
  <si>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</si>
  <si>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</si>
  <si>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</si>
  <si>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</si>
  <si>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</si>
  <si>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</si>
  <si>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</si>
  <si>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</si>
  <si>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</si>
  <si>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</si>
  <si>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</si>
  <si>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</si>
  <si>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</si>
  <si>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</si>
  <si>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</si>
  <si>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</si>
  <si>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</si>
  <si>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</si>
  <si>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</si>
  <si>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</si>
  <si>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</si>
  <si>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</si>
  <si>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</si>
  <si>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</si>
  <si>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</si>
  <si>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</si>
  <si>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</si>
  <si>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</si>
  <si>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</si>
  <si>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</si>
  <si>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</si>
  <si>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</si>
  <si>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</si>
  <si>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</si>
  <si>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</si>
  <si>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</si>
  <si>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</si>
  <si>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</si>
  <si>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</si>
  <si>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</si>
  <si>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</si>
  <si>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</si>
  <si>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</si>
  <si>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</si>
  <si>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</si>
  <si>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</si>
  <si>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</si>
  <si>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</si>
  <si>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</si>
  <si>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</si>
  <si>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</si>
  <si>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</si>
  <si>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</si>
  <si>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</si>
  <si>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</si>
  <si>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</si>
  <si>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</si>
  <si>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</si>
  <si>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</si>
  <si>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</si>
  <si>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</si>
  <si>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</si>
  <si>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</si>
  <si>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</si>
  <si>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</si>
  <si>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</si>
  <si>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</si>
  <si>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</si>
  <si>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</si>
  <si>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</si>
  <si>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</si>
  <si>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</si>
  <si>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</si>
  <si>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</si>
  <si>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</si>
  <si>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</si>
  <si>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</si>
  <si>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</si>
  <si>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</si>
  <si>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</si>
  <si>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</si>
  <si>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</si>
  <si>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</si>
  <si>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</si>
  <si>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</si>
  <si>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</si>
  <si>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</si>
  <si>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</si>
  <si>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</si>
  <si>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</si>
  <si>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</si>
  <si>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</si>
  <si>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</si>
  <si>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</si>
  <si>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</si>
  <si>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</si>
  <si>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</si>
  <si>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</si>
  <si>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</si>
  <si>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</si>
  <si>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</si>
  <si>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</si>
  <si>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</si>
  <si>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</si>
  <si>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</si>
  <si>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</si>
  <si>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</si>
  <si>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</si>
  <si>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</si>
  <si>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</si>
  <si>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</si>
  <si>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</si>
  <si>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</si>
  <si>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</si>
  <si>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</si>
  <si>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</si>
  <si>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</si>
  <si>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</si>
  <si>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</si>
  <si>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</si>
  <si>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</si>
  <si>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</si>
  <si>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</si>
  <si>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</si>
  <si>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</si>
  <si>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</si>
  <si>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</si>
  <si>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</si>
  <si>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</si>
  <si>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</si>
  <si>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</si>
  <si>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</si>
  <si>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</si>
  <si>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</si>
  <si>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</si>
  <si>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</si>
  <si>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</si>
  <si>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</si>
  <si>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</si>
  <si>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</si>
  <si>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</si>
  <si>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</si>
  <si>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</si>
  <si>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</si>
  <si>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</si>
  <si>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</si>
  <si>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</si>
  <si>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</si>
  <si>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</si>
  <si>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</si>
  <si>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</si>
  <si>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</si>
  <si>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</si>
  <si>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</si>
  <si>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</si>
  <si>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</si>
  <si>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</si>
  <si>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</si>
  <si>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</si>
  <si>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</si>
  <si>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</si>
  <si>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</si>
  <si>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</si>
  <si>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</si>
  <si>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</si>
  <si>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</si>
  <si>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</si>
  <si>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</si>
  <si>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</si>
  <si>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</si>
  <si>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</si>
  <si>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</si>
  <si>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</si>
  <si>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</si>
  <si>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</si>
  <si>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</si>
  <si>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</si>
  <si>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</si>
  <si>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</si>
  <si>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</si>
  <si>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</si>
  <si>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</si>
  <si>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</si>
  <si>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</si>
  <si>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</si>
  <si>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</si>
  <si>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</si>
  <si>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</si>
  <si>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</si>
  <si>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</si>
  <si>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</si>
  <si>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</si>
  <si>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</si>
  <si>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</si>
  <si>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</si>
  <si>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</si>
  <si>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</si>
  <si>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</si>
  <si>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</si>
  <si>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</si>
  <si>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</si>
  <si>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</si>
  <si>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</si>
  <si>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</si>
  <si>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</si>
  <si>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</si>
  <si>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</si>
  <si>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</si>
  <si>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</si>
  <si>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</si>
  <si>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</si>
  <si>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</si>
  <si>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</si>
  <si>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</si>
  <si>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</si>
  <si>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</si>
  <si>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</si>
  <si>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</si>
  <si>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</si>
  <si>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</si>
  <si>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</si>
  <si>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</si>
  <si>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</si>
  <si>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</si>
  <si>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</si>
  <si>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</si>
  <si>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</si>
  <si>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</si>
  <si>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</si>
  <si>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</si>
  <si>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</si>
  <si>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</si>
  <si>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</si>
  <si>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</si>
  <si>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</si>
  <si>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</si>
  <si>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</si>
  <si>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</si>
  <si>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</si>
  <si>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</si>
  <si>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</si>
  <si>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</si>
  <si>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</si>
  <si>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</si>
  <si>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</si>
  <si>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</si>
  <si>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</si>
  <si>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</si>
  <si>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</si>
  <si>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</si>
  <si>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</si>
  <si>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</si>
  <si>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</si>
  <si>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</si>
  <si>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</si>
  <si>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</si>
  <si>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</si>
  <si>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</si>
  <si>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</si>
  <si>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</si>
  <si>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</si>
  <si>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</si>
  <si>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</si>
  <si>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</si>
  <si>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</si>
  <si>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</si>
  <si>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</si>
  <si>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</si>
  <si>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</si>
  <si>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</si>
  <si>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</si>
  <si>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</si>
  <si>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</si>
  <si>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</si>
  <si>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</si>
  <si>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</si>
  <si>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</si>
  <si>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</si>
  <si>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</si>
  <si>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</si>
  <si>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</si>
  <si>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</si>
  <si>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</si>
  <si>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</si>
  <si>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</si>
  <si>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</si>
  <si>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</si>
  <si>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</si>
  <si>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</si>
  <si>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</si>
  <si>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</si>
  <si>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</si>
  <si>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</si>
  <si>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</si>
  <si>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</si>
  <si>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</si>
  <si>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</si>
  <si>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</si>
  <si>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</si>
  <si>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</si>
  <si>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</si>
  <si>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</si>
  <si>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</si>
  <si>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</si>
  <si>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</si>
  <si>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</si>
  <si>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</si>
  <si>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</si>
  <si>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</si>
  <si>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</si>
  <si>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</si>
  <si>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</si>
  <si>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</si>
  <si>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</si>
  <si>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</si>
  <si>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</si>
  <si>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</si>
  <si>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</si>
  <si>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</si>
  <si>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</si>
  <si>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</si>
  <si>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</si>
  <si>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</si>
  <si>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</si>
  <si>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</si>
  <si>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</si>
  <si>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</si>
  <si>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</si>
  <si>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</si>
  <si>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</si>
  <si>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</si>
  <si>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</si>
  <si>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</si>
  <si>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</si>
  <si>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</si>
  <si>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</si>
  <si>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</si>
  <si>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</si>
  <si>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</si>
  <si>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</si>
  <si>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</si>
  <si>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</si>
  <si>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</si>
  <si>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</si>
  <si>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</si>
  <si>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</si>
  <si>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</si>
  <si>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</si>
  <si>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</si>
  <si>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</si>
  <si>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</si>
  <si>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</si>
  <si>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</si>
  <si>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</si>
  <si>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</si>
  <si>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</si>
  <si>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</si>
  <si>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</si>
  <si>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</si>
  <si>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</si>
  <si>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</si>
  <si>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</si>
  <si>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</si>
  <si>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</si>
  <si>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</si>
  <si>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</si>
  <si>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</si>
  <si>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</si>
  <si>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</si>
  <si>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</si>
  <si>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</si>
  <si>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</si>
  <si>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</si>
  <si>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</si>
  <si>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</si>
  <si>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</si>
  <si>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</si>
  <si>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</si>
  <si>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</si>
  <si>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</si>
  <si>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</si>
  <si>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</si>
  <si>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</si>
  <si>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</si>
  <si>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</si>
  <si>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</si>
  <si>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</si>
  <si>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</si>
  <si>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</si>
  <si>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</si>
  <si>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</si>
  <si>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</si>
  <si>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</si>
  <si>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</si>
  <si>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</si>
  <si>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</si>
  <si>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</si>
  <si>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</si>
  <si>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</si>
  <si>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</si>
  <si>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</si>
  <si>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</si>
  <si>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</si>
  <si>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</si>
  <si>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</si>
  <si>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</si>
  <si>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</si>
  <si>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</si>
  <si>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</si>
  <si>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</si>
  <si>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</si>
  <si>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</si>
  <si>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</si>
  <si>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</si>
  <si>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</si>
  <si>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</si>
  <si>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</si>
  <si>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</si>
  <si>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</si>
  <si>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</si>
  <si>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</si>
  <si>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</si>
  <si>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</si>
  <si>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</si>
  <si>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</si>
  <si>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</si>
  <si>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</si>
  <si>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</si>
  <si>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</si>
  <si>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</si>
  <si>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</si>
  <si>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</si>
  <si>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</si>
  <si>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</si>
  <si>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</si>
  <si>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</si>
  <si>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</si>
  <si>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</si>
  <si>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</si>
  <si>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</si>
  <si>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</si>
  <si>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</si>
  <si>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</si>
  <si>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</si>
  <si>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</si>
  <si>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</si>
  <si>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</si>
  <si>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</si>
  <si>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</si>
  <si>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</si>
  <si>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</si>
  <si>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</si>
  <si>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</si>
  <si>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</si>
  <si>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</si>
  <si>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</si>
  <si>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</si>
  <si>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</si>
  <si>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</si>
  <si>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</si>
  <si>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</si>
  <si>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</si>
  <si>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</si>
  <si>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</si>
  <si>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</si>
  <si>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</si>
  <si>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</si>
  <si>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</si>
  <si>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</si>
  <si>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</si>
  <si>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</si>
  <si>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</si>
  <si>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</si>
  <si>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</si>
  <si>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</si>
  <si>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</si>
  <si>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</si>
  <si>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</si>
  <si>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</si>
  <si>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</si>
  <si>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</si>
  <si>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</si>
  <si>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</si>
  <si>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</si>
  <si>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</si>
  <si>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</si>
  <si>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</si>
  <si>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</si>
  <si>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</si>
  <si>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</si>
  <si>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</si>
  <si>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</si>
  <si>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</si>
  <si>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</si>
  <si>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</si>
  <si>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</si>
  <si>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</si>
  <si>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</si>
  <si>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</si>
  <si>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</si>
  <si>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</si>
  <si>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</si>
  <si>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</si>
  <si>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</si>
  <si>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</si>
  <si>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</si>
  <si>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</si>
  <si>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</si>
  <si>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</si>
  <si>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</si>
  <si>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</si>
  <si>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</si>
  <si>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</si>
  <si>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</si>
  <si>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</si>
  <si>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</si>
  <si>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</si>
  <si>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</si>
  <si>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</si>
  <si>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</si>
  <si>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</si>
  <si>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</si>
  <si>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</si>
  <si>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</si>
  <si>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</si>
  <si>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</si>
  <si>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</si>
  <si>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</si>
  <si>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</si>
  <si>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</si>
  <si>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</si>
  <si>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</si>
  <si>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</si>
  <si>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</si>
  <si>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</si>
  <si>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</si>
  <si>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</si>
  <si>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</si>
  <si>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</si>
  <si>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</si>
  <si>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</si>
  <si>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</si>
  <si>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</si>
  <si>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</si>
  <si>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</si>
  <si>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</si>
  <si>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</si>
  <si>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</si>
  <si>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</si>
  <si>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</si>
  <si>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</si>
  <si>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</si>
  <si>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</si>
  <si>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</si>
  <si>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</si>
  <si>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</si>
  <si>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</si>
  <si>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</si>
  <si>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</si>
  <si>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</si>
  <si>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</si>
  <si>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</si>
  <si>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</si>
  <si>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</si>
  <si>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</si>
  <si>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</si>
  <si>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</si>
  <si>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</si>
  <si>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</si>
  <si>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</si>
  <si>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</si>
  <si>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</si>
  <si>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</si>
  <si>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</si>
  <si>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</si>
  <si>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</si>
  <si>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</si>
  <si>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</si>
  <si>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</si>
  <si>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</si>
  <si>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</si>
  <si>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</si>
  <si>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</si>
  <si>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</si>
  <si>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</si>
  <si>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</si>
  <si>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</si>
  <si>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</si>
  <si>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</si>
  <si>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</si>
  <si>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</si>
  <si>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</si>
  <si>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</si>
  <si>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</si>
  <si>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</si>
  <si>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</si>
  <si>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</si>
  <si>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</si>
  <si>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</si>
  <si>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</si>
  <si>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</si>
  <si>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</si>
  <si>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</si>
  <si>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</si>
  <si>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</si>
  <si>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</si>
  <si>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</si>
  <si>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</si>
  <si>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</si>
  <si>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</si>
  <si>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</si>
  <si>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</si>
  <si>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</si>
  <si>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</si>
  <si>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</si>
  <si>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</si>
  <si>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</si>
  <si>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</si>
  <si>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</si>
  <si>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</si>
  <si>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</si>
  <si>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</si>
  <si>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</si>
  <si>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</si>
  <si>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</si>
  <si>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</si>
  <si>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</si>
  <si>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</si>
  <si>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</si>
  <si>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</si>
  <si>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</si>
  <si>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</si>
  <si>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</si>
  <si>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</si>
  <si>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</si>
  <si>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</si>
  <si>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</si>
  <si>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</si>
  <si>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</si>
  <si>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</si>
  <si>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</si>
  <si>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</si>
  <si>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</si>
  <si>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</si>
  <si>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</si>
  <si>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</si>
  <si>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</si>
  <si>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</si>
  <si>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</si>
  <si>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</si>
  <si>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</si>
  <si>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</si>
  <si>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</si>
  <si>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</si>
  <si>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</si>
  <si>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</si>
  <si>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</si>
  <si>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</si>
  <si>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</si>
  <si>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</si>
  <si>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</si>
  <si>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</si>
  <si>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</si>
  <si>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</si>
  <si>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</si>
  <si>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</si>
  <si>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</si>
  <si>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</si>
  <si>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</si>
  <si>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</si>
  <si>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</si>
  <si>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</si>
  <si>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</si>
  <si>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</si>
  <si>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</si>
  <si>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</si>
  <si>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</si>
  <si>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</si>
  <si>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</si>
  <si>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</si>
  <si>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</si>
  <si>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</si>
  <si>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</si>
  <si>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</si>
  <si>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</si>
  <si>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</si>
  <si>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</si>
  <si>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</si>
  <si>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</si>
  <si>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</si>
  <si>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</si>
  <si>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</si>
  <si>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</si>
  <si>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</si>
  <si>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</si>
  <si>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</si>
  <si>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</si>
  <si>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</si>
  <si>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</si>
  <si>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</si>
  <si>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</si>
  <si>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</si>
  <si>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</si>
  <si>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</si>
  <si>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</si>
  <si>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</si>
  <si>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</si>
  <si>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</si>
  <si>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</si>
  <si>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</si>
  <si>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</si>
  <si>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</si>
  <si>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</si>
  <si>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</si>
  <si>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</si>
  <si>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</si>
  <si>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</si>
  <si>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</si>
  <si>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</si>
  <si>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</si>
  <si>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</si>
  <si>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</si>
  <si>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</si>
  <si>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</si>
  <si>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</si>
  <si>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</si>
  <si>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</si>
  <si>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</si>
  <si>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</si>
  <si>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</si>
  <si>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</si>
  <si>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</si>
  <si>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</si>
  <si>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</si>
  <si>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</si>
  <si>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</si>
  <si>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</si>
  <si>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</si>
  <si>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</si>
  <si>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</si>
  <si>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</si>
  <si>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</si>
  <si>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</si>
  <si>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</si>
  <si>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</si>
  <si>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</si>
  <si>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</si>
  <si>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</si>
  <si>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</si>
  <si>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</si>
  <si>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</si>
  <si>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</si>
  <si>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</si>
  <si>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</si>
  <si>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</si>
  <si>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</si>
  <si>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</si>
  <si>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</si>
  <si>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</si>
  <si>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</si>
  <si>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</si>
  <si>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</si>
  <si>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</si>
  <si>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</si>
  <si>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</si>
  <si>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</si>
  <si>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</si>
  <si>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</si>
  <si>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</si>
  <si>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</si>
  <si>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</si>
  <si>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</si>
  <si>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</si>
  <si>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</si>
  <si>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</si>
  <si>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</si>
  <si>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</si>
  <si>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</si>
  <si>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</si>
  <si>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</si>
  <si>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</si>
  <si>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</si>
  <si>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</si>
  <si>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</si>
  <si>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</si>
  <si>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</si>
  <si>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</si>
  <si>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</si>
  <si>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</si>
  <si>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</si>
  <si>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</si>
  <si>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</si>
  <si>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</si>
  <si>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</si>
  <si>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</si>
  <si>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</si>
  <si>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</si>
  <si>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</si>
  <si>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</si>
  <si>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</si>
  <si>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</si>
  <si>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</si>
  <si>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</si>
  <si>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</si>
  <si>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</si>
  <si>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</si>
  <si>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</si>
  <si>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</si>
  <si>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</si>
  <si>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</si>
  <si>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</si>
  <si>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</si>
  <si>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</si>
  <si>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</si>
  <si>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</si>
  <si>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</si>
  <si>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</si>
  <si>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</si>
  <si>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</si>
  <si>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</si>
  <si>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</si>
  <si>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</si>
  <si>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</si>
  <si>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</si>
  <si>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</si>
  <si>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</si>
  <si>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</si>
  <si>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</si>
  <si>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</si>
  <si>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</si>
  <si>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</si>
  <si>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</si>
  <si>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</si>
  <si>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</si>
  <si>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</si>
  <si>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</si>
  <si>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</si>
  <si>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</si>
  <si>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</si>
  <si>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</si>
  <si>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</si>
  <si>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</si>
  <si>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</si>
  <si>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</si>
  <si>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</si>
  <si>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</si>
  <si>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</si>
  <si>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</si>
  <si>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</si>
  <si>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</si>
  <si>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</si>
  <si>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</si>
  <si>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</si>
  <si>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</si>
  <si>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</si>
  <si>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</si>
  <si>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</si>
  <si>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</si>
  <si>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</si>
  <si>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</si>
  <si>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</si>
  <si>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</si>
  <si>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</si>
  <si>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</si>
  <si>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</si>
  <si>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</si>
  <si>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</si>
  <si>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</si>
  <si>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</si>
  <si>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</si>
  <si>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</si>
  <si>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</si>
  <si>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</si>
  <si>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</si>
  <si>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</si>
  <si>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</si>
  <si>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</si>
  <si>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</si>
  <si>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</si>
  <si>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</si>
  <si>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</si>
  <si>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</si>
  <si>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</si>
  <si>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</si>
  <si>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</si>
  <si>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</si>
  <si>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</si>
  <si>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</si>
  <si>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</si>
  <si>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</si>
  <si>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</si>
  <si>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</si>
  <si>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</si>
  <si>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</si>
  <si>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</si>
  <si>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</si>
  <si>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</si>
  <si>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</si>
  <si>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</si>
  <si>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</si>
  <si>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</si>
  <si>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</si>
  <si>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</si>
  <si>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</si>
  <si>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</si>
  <si>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</si>
  <si>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</si>
  <si>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</si>
  <si>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</si>
  <si>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</si>
  <si>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</si>
  <si>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</si>
  <si>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</si>
  <si>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</si>
  <si>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</si>
  <si>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</si>
  <si>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</si>
  <si>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</si>
  <si>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</si>
  <si>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</si>
  <si>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</si>
  <si>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</si>
  <si>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</si>
  <si>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</si>
  <si>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</si>
  <si>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</si>
  <si>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</si>
  <si>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</si>
  <si>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</si>
  <si>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</si>
  <si>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</si>
  <si>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</si>
  <si>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</si>
  <si>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</si>
  <si>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</si>
  <si>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</si>
  <si>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</si>
  <si>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</si>
  <si>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</si>
  <si>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</si>
  <si>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</si>
  <si>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</si>
  <si>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</si>
  <si>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</si>
  <si>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</si>
  <si>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</si>
  <si>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</si>
  <si>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</si>
  <si>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</si>
  <si>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</si>
  <si>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</si>
  <si>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</si>
  <si>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</si>
  <si>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</si>
  <si>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</si>
  <si>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</si>
  <si>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</si>
  <si>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</si>
  <si>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</si>
  <si>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</si>
  <si>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</si>
  <si>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</si>
  <si>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</si>
  <si>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</si>
  <si>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</si>
  <si>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</si>
  <si>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</si>
  <si>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</si>
  <si>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</si>
  <si>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</si>
  <si>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</si>
  <si>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</si>
  <si>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</si>
  <si>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</si>
  <si>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</si>
  <si>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</si>
  <si>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</si>
  <si>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</si>
  <si>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</si>
  <si>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</si>
  <si>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</si>
  <si>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</si>
  <si>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</si>
  <si>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</si>
  <si>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</si>
  <si>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</si>
  <si>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</si>
  <si>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</si>
  <si>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</si>
  <si>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</si>
  <si>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</si>
  <si>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</si>
  <si>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</si>
  <si>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</si>
  <si>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</si>
  <si>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</si>
  <si>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</si>
  <si>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</si>
  <si>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</si>
  <si>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</si>
  <si>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</si>
  <si>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</si>
  <si>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</si>
  <si>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</si>
  <si>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</si>
  <si>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</si>
  <si>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</si>
  <si>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</si>
  <si>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</si>
  <si>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</si>
  <si>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</si>
  <si>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</si>
  <si>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</si>
  <si>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</si>
  <si>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</si>
  <si>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</si>
  <si>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</si>
  <si>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</si>
  <si>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</si>
  <si>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</si>
  <si>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</si>
  <si>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</si>
  <si>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</si>
  <si>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</si>
  <si>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</si>
  <si>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</si>
  <si>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</si>
  <si>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</si>
  <si>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</si>
  <si>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</si>
  <si>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</si>
  <si>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</si>
  <si>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</si>
  <si>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</si>
  <si>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</si>
  <si>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</si>
  <si>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</si>
  <si>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</si>
  <si>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</si>
  <si>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</si>
  <si>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</si>
  <si>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</si>
  <si>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</si>
  <si>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</si>
  <si>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</si>
  <si>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</si>
  <si>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</si>
  <si>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</si>
  <si>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</si>
  <si>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</si>
  <si>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</si>
  <si>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</si>
  <si>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</si>
  <si>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</si>
  <si>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</si>
  <si>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</si>
  <si>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</si>
  <si>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</si>
  <si>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</si>
  <si>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</si>
  <si>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</si>
  <si>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</si>
  <si>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</si>
  <si>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</si>
  <si>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</si>
  <si>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</si>
  <si>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</si>
  <si>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</si>
  <si>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</si>
  <si>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</si>
  <si>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</si>
  <si>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</si>
  <si>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</si>
  <si>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</si>
  <si>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</si>
  <si>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</si>
  <si>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</si>
  <si>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</si>
  <si>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</si>
  <si>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</si>
  <si>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</si>
  <si>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</si>
  <si>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</si>
  <si>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</si>
  <si>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</si>
  <si>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</si>
  <si>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</si>
  <si>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</si>
  <si>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</si>
  <si>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</si>
  <si>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</si>
  <si>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</si>
  <si>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</si>
  <si>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</si>
  <si>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</si>
  <si>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</si>
  <si>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</si>
  <si>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</si>
  <si>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</si>
  <si>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</si>
  <si>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</si>
  <si>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</si>
  <si>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</si>
  <si>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</si>
  <si>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</si>
  <si>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</si>
  <si>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</si>
  <si>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</si>
  <si>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</si>
  <si>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</si>
  <si>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</si>
  <si>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</si>
  <si>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</si>
  <si>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</si>
  <si>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</si>
  <si>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</si>
  <si>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</si>
  <si>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</si>
  <si>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</si>
  <si>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</si>
  <si>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</si>
  <si>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</si>
  <si>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</si>
  <si>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</si>
  <si>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</si>
  <si>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</si>
  <si>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</si>
  <si>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</si>
  <si>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</si>
  <si>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</si>
  <si>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</si>
  <si>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</si>
  <si>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</si>
  <si>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</si>
  <si>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</si>
  <si>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</si>
  <si>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</si>
  <si>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</si>
  <si>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</si>
  <si>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</si>
  <si>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</si>
  <si>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</si>
  <si>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</si>
  <si>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</si>
  <si>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</si>
  <si>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</si>
  <si>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</si>
  <si>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</si>
  <si>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</si>
  <si>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</si>
  <si>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</si>
  <si>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</si>
  <si>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</si>
  <si>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</si>
  <si>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</si>
  <si>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</si>
  <si>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</si>
  <si>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</si>
  <si>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</si>
  <si>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</si>
  <si>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</si>
  <si>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</si>
  <si>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</si>
  <si>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</si>
  <si>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</si>
  <si>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</si>
  <si>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</si>
  <si>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</si>
  <si>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</si>
  <si>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</si>
  <si>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</si>
  <si>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</si>
  <si>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</si>
  <si>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</si>
  <si>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</si>
  <si>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</si>
  <si>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</si>
  <si>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</si>
  <si>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</si>
  <si>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</si>
  <si>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</si>
  <si>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</si>
  <si>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</si>
  <si>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</si>
  <si>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</si>
  <si>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</si>
  <si>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</si>
  <si>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</si>
  <si>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</si>
  <si>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</si>
  <si>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</si>
  <si>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</si>
  <si>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</si>
  <si>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</si>
  <si>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</si>
  <si>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</si>
  <si>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</si>
  <si>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</si>
  <si>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</si>
  <si>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</si>
  <si>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</si>
  <si>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</si>
  <si>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</si>
  <si>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</si>
  <si>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</si>
  <si>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</si>
  <si>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</si>
  <si>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</si>
  <si>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</si>
  <si>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</si>
  <si>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</si>
  <si>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</si>
  <si>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</si>
  <si>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</si>
  <si>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</si>
  <si>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</si>
  <si>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</si>
  <si>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</si>
  <si>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</si>
  <si>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</si>
  <si>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</si>
  <si>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</si>
  <si>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</si>
  <si>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</si>
  <si>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</si>
  <si>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</si>
  <si>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</si>
  <si>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</si>
  <si>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</si>
  <si>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</si>
  <si>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</si>
  <si>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</si>
  <si>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</si>
  <si>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</si>
  <si>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</si>
  <si>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</si>
  <si>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</si>
  <si>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</si>
  <si>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</si>
  <si>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</si>
  <si>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</si>
  <si>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</si>
  <si>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</si>
  <si>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</si>
  <si>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</si>
  <si>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</si>
  <si>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</si>
  <si>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</si>
  <si>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</si>
  <si>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</si>
  <si>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</si>
  <si>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</si>
  <si>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</si>
  <si>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</si>
  <si>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</si>
  <si>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</si>
  <si>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</si>
  <si>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</si>
  <si>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</si>
  <si>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</si>
  <si>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</si>
  <si>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</si>
  <si>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</si>
  <si>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</si>
  <si>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</si>
  <si>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</si>
  <si>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</si>
  <si>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</si>
  <si>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</si>
  <si>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</si>
  <si>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</si>
  <si>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</si>
  <si>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</si>
  <si>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</si>
  <si>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</si>
  <si>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</si>
  <si>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</si>
  <si>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</si>
  <si>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</si>
  <si>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</si>
  <si>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</si>
  <si>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</si>
  <si>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</si>
  <si>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</si>
  <si>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</si>
  <si>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</si>
  <si>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</si>
  <si>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</si>
  <si>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</si>
  <si>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</si>
  <si>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</si>
  <si>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</si>
  <si>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</si>
  <si>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</si>
  <si>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</si>
  <si>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</si>
  <si>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</si>
  <si>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</si>
  <si>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</si>
  <si>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</si>
  <si>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</si>
  <si>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</si>
  <si>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</si>
  <si>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</si>
  <si>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</si>
  <si>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</si>
  <si>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</si>
  <si>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</si>
  <si>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</si>
  <si>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</si>
  <si>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</si>
  <si>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</si>
  <si>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</si>
  <si>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</si>
  <si>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</si>
  <si>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</si>
  <si>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</si>
  <si>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</si>
  <si>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</si>
  <si>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</si>
  <si>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</si>
  <si>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</si>
  <si>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</si>
  <si>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</si>
  <si>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</si>
  <si>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</si>
  <si>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</si>
  <si>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</si>
  <si>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</si>
  <si>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</si>
  <si>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</si>
  <si>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</si>
  <si>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</si>
  <si>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</si>
  <si>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</si>
  <si>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</si>
  <si>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</si>
  <si>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</si>
  <si>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</si>
  <si>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</si>
  <si>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</si>
  <si>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</si>
  <si>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</si>
  <si>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</si>
  <si>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</si>
  <si>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</si>
  <si>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</si>
  <si>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</si>
  <si>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</si>
  <si>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</si>
  <si>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</si>
  <si>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</si>
  <si>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</si>
  <si>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</si>
  <si>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</si>
  <si>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</si>
  <si>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</si>
  <si>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</si>
  <si>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</si>
  <si>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</si>
  <si>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</si>
  <si>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</si>
  <si>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</si>
  <si>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</si>
  <si>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</si>
  <si>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</si>
  <si>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</si>
  <si>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</si>
  <si>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</si>
  <si>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</si>
  <si>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</si>
  <si>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</si>
  <si>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</si>
  <si>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</si>
  <si>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</si>
  <si>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</si>
  <si>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</si>
  <si>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</si>
  <si>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</si>
  <si>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</si>
  <si>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</si>
  <si>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</si>
  <si>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</si>
  <si>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</si>
  <si>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</si>
  <si>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</si>
  <si>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</si>
  <si>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</si>
  <si>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</si>
  <si>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</si>
  <si>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</si>
  <si>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</si>
  <si>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</si>
  <si>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</si>
  <si>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</si>
  <si>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</si>
  <si>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</si>
  <si>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</si>
  <si>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</si>
  <si>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</si>
  <si>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</si>
  <si>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</si>
  <si>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</si>
  <si>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</si>
  <si>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</si>
  <si>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</si>
  <si>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</si>
  <si>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</si>
  <si>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</si>
  <si>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</si>
  <si>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</si>
  <si>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</si>
  <si>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</si>
  <si>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</si>
  <si>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</si>
  <si>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</si>
  <si>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</si>
  <si>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</si>
  <si>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</si>
  <si>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</si>
  <si>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</si>
  <si>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</si>
  <si>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</si>
  <si>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</si>
  <si>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</si>
  <si>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</si>
  <si>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</si>
  <si>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</si>
  <si>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</si>
  <si>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</si>
  <si>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</si>
  <si>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</si>
  <si>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</si>
  <si>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</si>
  <si>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</si>
  <si>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</si>
  <si>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</si>
  <si>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</si>
  <si>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</si>
  <si>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</si>
  <si>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</si>
  <si>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</si>
  <si>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</si>
  <si>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</si>
  <si>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</si>
  <si>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</si>
  <si>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</si>
  <si>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</si>
  <si>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</si>
  <si>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</si>
  <si>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</si>
  <si>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</si>
  <si>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</si>
  <si>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</si>
  <si>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</si>
  <si>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</si>
  <si>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</si>
  <si>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</si>
  <si>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</si>
  <si>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</si>
  <si>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</si>
  <si>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</si>
  <si>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</si>
  <si>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</si>
  <si>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</si>
  <si>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</si>
  <si>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</si>
  <si>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</si>
  <si>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</si>
  <si>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</si>
  <si>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</si>
  <si>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</si>
  <si>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</si>
  <si>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</si>
  <si>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</si>
  <si>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</si>
  <si>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</si>
  <si>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</si>
  <si>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</si>
  <si>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</si>
  <si>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</si>
  <si>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</si>
  <si>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</si>
  <si>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</si>
  <si>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</si>
  <si>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</si>
  <si>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</si>
  <si>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</si>
  <si>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</si>
  <si>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</si>
  <si>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</si>
  <si>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</si>
  <si>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</si>
  <si>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</si>
  <si>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</si>
  <si>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</si>
  <si>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</si>
  <si>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</si>
  <si>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</si>
  <si>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</si>
  <si>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</si>
  <si>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</si>
  <si>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</si>
  <si>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</si>
  <si>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</si>
  <si>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</si>
  <si>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</si>
  <si>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</si>
  <si>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</si>
  <si>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</si>
  <si>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</si>
  <si>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</si>
  <si>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</si>
  <si>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</si>
  <si>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</si>
  <si>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</si>
  <si>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</si>
  <si>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</si>
  <si>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</si>
  <si>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</si>
  <si>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</si>
  <si>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</si>
  <si>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</si>
  <si>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</si>
  <si>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</si>
  <si>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</si>
  <si>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</si>
  <si>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</si>
  <si>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</si>
  <si>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</si>
  <si>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</si>
  <si>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</si>
  <si>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</si>
  <si>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</si>
  <si>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</si>
  <si>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</si>
  <si>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</si>
  <si>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</si>
  <si>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</si>
  <si>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</si>
  <si>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</si>
  <si>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</si>
  <si>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</si>
  <si>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</si>
  <si>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</si>
  <si>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</si>
  <si>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</si>
  <si>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</si>
  <si>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</si>
  <si>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</si>
  <si>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</si>
  <si>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</si>
  <si>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</si>
  <si>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</si>
  <si>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</si>
  <si>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</si>
  <si>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</si>
  <si>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</si>
  <si>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</si>
  <si>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</si>
  <si>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</si>
  <si>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</si>
  <si>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</si>
  <si>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</si>
  <si>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</si>
  <si>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</si>
  <si>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</si>
  <si>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</si>
  <si>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</si>
  <si>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</si>
  <si>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</si>
  <si>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</si>
  <si>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</si>
  <si>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</si>
  <si>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</si>
  <si>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</si>
  <si>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</si>
  <si>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</si>
  <si>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</si>
  <si>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</si>
  <si>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</si>
  <si>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</si>
  <si>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</si>
  <si>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</si>
  <si>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</si>
  <si>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</si>
  <si>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</si>
  <si>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</si>
  <si>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</si>
  <si>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</si>
  <si>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</si>
  <si>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</si>
  <si>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</si>
  <si>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</si>
  <si>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</si>
  <si>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</si>
  <si>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</si>
  <si>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</si>
  <si>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</si>
  <si>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</si>
  <si>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</si>
  <si>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</si>
  <si>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</si>
  <si>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</si>
  <si>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</si>
  <si>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</si>
  <si>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</si>
  <si>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</si>
  <si>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</si>
  <si>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</si>
  <si>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</si>
  <si>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</si>
  <si>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</si>
  <si>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</si>
  <si>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</si>
  <si>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</si>
  <si>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</si>
  <si>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</si>
  <si>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</si>
  <si>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</si>
  <si>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</si>
  <si>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</si>
  <si>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</si>
  <si>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</si>
  <si>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</si>
  <si>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</si>
  <si>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</si>
  <si>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</si>
  <si>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</si>
  <si>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</si>
  <si>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</si>
  <si>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</si>
  <si>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</si>
  <si>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</si>
  <si>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</si>
  <si>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</si>
  <si>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</si>
  <si>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</si>
  <si>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</si>
  <si>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</si>
  <si>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</si>
  <si>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</si>
  <si>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</si>
  <si>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</si>
  <si>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</si>
  <si>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</si>
  <si>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</si>
  <si>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</si>
  <si>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</si>
  <si>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</si>
  <si>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</si>
  <si>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</si>
  <si>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</si>
  <si>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</si>
  <si>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</si>
  <si>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</si>
  <si>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</si>
  <si>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</si>
  <si>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</si>
  <si>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</si>
  <si>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</si>
  <si>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</si>
  <si>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</si>
  <si>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</si>
  <si>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</si>
  <si>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</si>
  <si>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</si>
  <si>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</si>
  <si>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</si>
  <si>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</si>
  <si>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</si>
  <si>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</si>
  <si>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</si>
  <si>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</si>
  <si>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</si>
  <si>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</si>
  <si>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</si>
  <si>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</si>
  <si>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</si>
  <si>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</si>
  <si>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</si>
  <si>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</si>
  <si>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</si>
  <si>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</si>
  <si>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</si>
  <si>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</si>
  <si>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</si>
  <si>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</si>
  <si>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</si>
  <si>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</si>
  <si>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</si>
  <si>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</si>
  <si>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</si>
  <si>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</si>
  <si>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</si>
  <si>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</si>
  <si>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</si>
  <si>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</si>
  <si>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</si>
  <si>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</si>
  <si>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</si>
  <si>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</si>
  <si>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</si>
  <si>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</si>
  <si>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</si>
  <si>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</si>
  <si>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</si>
  <si>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</si>
  <si>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</si>
  <si>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</si>
  <si>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</si>
  <si>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</si>
  <si>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</si>
  <si>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</si>
  <si>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</si>
  <si>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</si>
  <si>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</si>
  <si>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</si>
  <si>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</si>
  <si>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</si>
  <si>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</si>
  <si>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</si>
  <si>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</si>
  <si>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</si>
  <si>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</si>
  <si>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</si>
  <si>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</si>
  <si>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</si>
  <si>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</si>
  <si>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</si>
  <si>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</si>
  <si>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</si>
  <si>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</si>
  <si>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</si>
  <si>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</si>
  <si>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</si>
  <si>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</si>
  <si>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</si>
  <si>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</si>
  <si>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</si>
  <si>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</si>
  <si>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</si>
  <si>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</si>
  <si>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</si>
  <si>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</si>
  <si>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</si>
  <si>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</si>
  <si>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</si>
  <si>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</si>
  <si>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</si>
  <si>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</si>
  <si>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</si>
  <si>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</si>
  <si>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</si>
  <si>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</si>
  <si>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</si>
  <si>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</si>
  <si>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</si>
  <si>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</si>
  <si>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</si>
  <si>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</si>
  <si>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</si>
  <si>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</si>
  <si>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</si>
  <si>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</si>
  <si>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</si>
  <si>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</si>
  <si>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</si>
  <si>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</si>
  <si>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</si>
  <si>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</si>
  <si>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</si>
  <si>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</si>
  <si>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</si>
  <si>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</si>
  <si>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</si>
  <si>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</si>
  <si>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</si>
  <si>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</si>
  <si>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</si>
  <si>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</si>
  <si>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</si>
  <si>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</si>
  <si>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</si>
  <si>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</si>
  <si>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</si>
  <si>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</si>
  <si>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</si>
  <si>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</si>
  <si>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</si>
  <si>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</si>
  <si>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</si>
  <si>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</si>
  <si>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</si>
  <si>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</si>
  <si>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</si>
  <si>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</si>
  <si>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</si>
  <si>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</si>
  <si>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</si>
  <si>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</si>
  <si>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</si>
  <si>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</si>
  <si>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</si>
  <si>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</si>
  <si>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</si>
  <si>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</si>
  <si>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</si>
  <si>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</si>
  <si>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</si>
  <si>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</si>
  <si>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</si>
  <si>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</si>
  <si>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</si>
  <si>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</si>
  <si>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</si>
  <si>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</si>
  <si>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</si>
  <si>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</si>
  <si>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</si>
  <si>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</si>
  <si>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</si>
  <si>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</si>
  <si>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</si>
  <si>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</si>
  <si>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</si>
  <si>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</si>
  <si>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</si>
  <si>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</si>
  <si>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</si>
  <si>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</si>
  <si>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</si>
  <si>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</si>
  <si>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</si>
  <si>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</si>
  <si>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</si>
  <si>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</si>
  <si>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</si>
  <si>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</si>
  <si>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</si>
  <si>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</si>
  <si>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</si>
  <si>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</si>
  <si>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</si>
  <si>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</si>
  <si>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</si>
  <si>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</si>
  <si>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</si>
  <si>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</si>
  <si>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</si>
  <si>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</si>
  <si>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</si>
  <si>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</si>
  <si>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</si>
  <si>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</si>
  <si>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</si>
  <si>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</si>
  <si>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</si>
  <si>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</si>
  <si>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</si>
  <si>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</si>
  <si>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</si>
  <si>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</si>
  <si>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</si>
  <si>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</si>
  <si>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</si>
  <si>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</si>
  <si>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</si>
  <si>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</si>
  <si>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</si>
  <si>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</si>
  <si>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</si>
  <si>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</si>
  <si>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</si>
  <si>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</si>
  <si>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</si>
  <si>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</si>
  <si>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</si>
  <si>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</si>
  <si>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</si>
  <si>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</si>
  <si>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</si>
  <si>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</si>
  <si>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</si>
  <si>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</si>
  <si>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</si>
  <si>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</si>
  <si>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</si>
  <si>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</si>
  <si>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</si>
  <si>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</si>
  <si>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</si>
  <si>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</si>
  <si>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</si>
  <si>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</si>
  <si>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</si>
  <si>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</si>
  <si>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</si>
  <si>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</si>
  <si>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</si>
  <si>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</si>
  <si>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</si>
  <si>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</si>
  <si>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</si>
  <si>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</si>
  <si>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</si>
  <si>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</si>
  <si>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</si>
  <si>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</si>
  <si>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</si>
  <si>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</si>
  <si>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</si>
  <si>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</si>
  <si>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</si>
  <si>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</si>
  <si>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</si>
  <si>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</si>
  <si>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</si>
  <si>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</si>
  <si>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</si>
  <si>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</si>
  <si>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</si>
  <si>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</si>
  <si>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</si>
  <si>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</si>
  <si>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</si>
  <si>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</si>
  <si>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</si>
  <si>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</si>
  <si>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</si>
  <si>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</si>
  <si>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</si>
  <si>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</si>
  <si>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</si>
  <si>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</si>
  <si>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</si>
  <si>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</si>
  <si>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</si>
  <si>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</si>
  <si>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</si>
  <si>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</si>
  <si>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</si>
  <si>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</si>
  <si>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</si>
  <si>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</si>
  <si>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</si>
  <si>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</si>
  <si>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</si>
  <si>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</si>
  <si>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</si>
  <si>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</si>
  <si>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</si>
  <si>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</si>
  <si>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</si>
  <si>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</si>
  <si>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</si>
  <si>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</si>
  <si>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</si>
  <si>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</si>
  <si>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</si>
  <si>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</si>
  <si>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</si>
  <si>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</si>
  <si>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</si>
  <si>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</si>
  <si>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</si>
  <si>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</si>
  <si>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</si>
  <si>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</si>
  <si>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</si>
  <si>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</si>
  <si>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</si>
  <si>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</si>
  <si>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</si>
  <si>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</si>
  <si>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</si>
  <si>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</si>
  <si>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</si>
  <si>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</si>
  <si>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</si>
  <si>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</si>
  <si>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</si>
  <si>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</si>
  <si>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</si>
  <si>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</si>
  <si>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</si>
  <si>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</si>
  <si>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</si>
  <si>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</si>
  <si>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</si>
  <si>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</si>
  <si>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</si>
  <si>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</si>
  <si>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</si>
  <si>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</si>
  <si>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</si>
  <si>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</si>
  <si>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</si>
  <si>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</si>
  <si>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</si>
  <si>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</si>
  <si>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</si>
  <si>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</si>
  <si>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</si>
  <si>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</si>
  <si>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</si>
  <si>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</si>
  <si>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</si>
  <si>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</si>
  <si>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</si>
  <si>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</si>
  <si>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</si>
  <si>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</si>
  <si>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</si>
  <si>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</si>
  <si>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</si>
  <si>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</si>
  <si>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</si>
  <si>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</si>
  <si>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</si>
  <si>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</si>
  <si>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</si>
  <si>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</si>
  <si>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</si>
  <si>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</si>
  <si>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</si>
  <si>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</si>
  <si>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</si>
  <si>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</si>
  <si>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</si>
  <si>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</si>
  <si>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</si>
  <si>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</si>
  <si>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</si>
  <si>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</si>
  <si>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</si>
  <si>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</si>
  <si>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</si>
  <si>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</si>
  <si>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</si>
  <si>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</si>
  <si>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</si>
  <si>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</si>
  <si>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</si>
  <si>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</si>
  <si>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</si>
  <si>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</si>
  <si>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</si>
  <si>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</si>
  <si>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</si>
  <si>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</si>
  <si>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</si>
  <si>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</si>
  <si>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</si>
  <si>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</si>
  <si>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</si>
  <si>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</si>
  <si>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</si>
  <si>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</si>
  <si>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</si>
  <si>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</si>
  <si>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</si>
  <si>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</si>
  <si>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</si>
  <si>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</si>
  <si>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</si>
  <si>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</si>
  <si>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</si>
  <si>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</si>
  <si>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</si>
  <si>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</si>
  <si>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</si>
  <si>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</si>
  <si>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</si>
  <si>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</si>
  <si>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</si>
  <si>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</si>
  <si>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</si>
  <si>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</si>
  <si>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</si>
  <si>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</si>
  <si>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</si>
  <si>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</si>
  <si>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</si>
  <si>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</si>
  <si>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</si>
  <si>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</si>
  <si>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</si>
  <si>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</si>
  <si>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</si>
  <si>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</si>
  <si>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</si>
  <si>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</si>
  <si>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</si>
  <si>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</si>
  <si>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</si>
  <si>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</si>
  <si>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</si>
  <si>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</si>
  <si>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</si>
  <si>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</si>
  <si>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</si>
  <si>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</si>
  <si>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</si>
  <si>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</si>
  <si>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</si>
  <si>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</si>
  <si>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</si>
  <si>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</si>
  <si>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</si>
  <si>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</si>
  <si>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</si>
  <si>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</si>
  <si>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</si>
  <si>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</si>
  <si>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</si>
  <si>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</si>
  <si>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</si>
  <si>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</si>
  <si>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</si>
  <si>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</si>
  <si>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</si>
  <si>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</si>
  <si>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</si>
  <si>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</si>
  <si>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</si>
  <si>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</si>
  <si>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</si>
  <si>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</si>
  <si>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</si>
  <si>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</si>
  <si>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</si>
  <si>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</si>
  <si>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</si>
  <si>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</si>
  <si>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</si>
  <si>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</si>
  <si>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</si>
  <si>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</si>
  <si>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</si>
  <si>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</si>
  <si>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</si>
  <si>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</si>
  <si>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</si>
  <si>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</si>
  <si>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</si>
  <si>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</si>
  <si>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</si>
  <si>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</si>
  <si>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</si>
  <si>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</si>
  <si>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</si>
  <si>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</si>
  <si>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</si>
  <si>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</si>
  <si>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</si>
  <si>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</si>
  <si>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</si>
  <si>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</si>
  <si>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</si>
  <si>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</si>
  <si>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</si>
  <si>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</si>
  <si>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</si>
  <si>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</si>
  <si>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</si>
  <si>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</si>
  <si>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</si>
  <si>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</si>
  <si>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</si>
  <si>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</si>
  <si>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</si>
  <si>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</si>
  <si>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</si>
  <si>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</si>
  <si>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</si>
  <si>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</si>
  <si>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</si>
  <si>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</si>
  <si>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</si>
  <si>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</si>
  <si>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</si>
  <si>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</si>
  <si>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</si>
  <si>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</si>
  <si>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</si>
  <si>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</si>
  <si>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</si>
  <si>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</si>
  <si>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</si>
  <si>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</si>
  <si>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</si>
  <si>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</si>
  <si>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</si>
  <si>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</si>
  <si>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</si>
  <si>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</si>
  <si>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</si>
  <si>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</si>
  <si>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</si>
  <si>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</si>
  <si>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</si>
  <si>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</si>
  <si>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</si>
  <si>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</si>
  <si>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</si>
  <si>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</si>
  <si>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</si>
  <si>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</si>
  <si>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</si>
  <si>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</si>
  <si>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</si>
  <si>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</si>
  <si>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</si>
  <si>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</si>
  <si>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</si>
  <si>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</si>
  <si>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</si>
  <si>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</si>
  <si>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</si>
  <si>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</si>
  <si>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</si>
  <si>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</si>
  <si>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</si>
  <si>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</si>
  <si>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</si>
  <si>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</si>
  <si>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</si>
  <si>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</si>
  <si>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</si>
  <si>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</si>
  <si>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</si>
  <si>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</si>
  <si>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</si>
  <si>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</si>
  <si>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</si>
  <si>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</si>
  <si>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</si>
  <si>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</si>
  <si>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</si>
  <si>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</si>
  <si>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</si>
  <si>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</si>
  <si>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</si>
  <si>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</si>
  <si>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</si>
  <si>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</si>
  <si>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</si>
  <si>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</si>
  <si>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</si>
  <si>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</si>
  <si>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</si>
  <si>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</si>
  <si>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</si>
  <si>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</si>
  <si>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</si>
  <si>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</si>
  <si>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</si>
  <si>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</si>
  <si>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</si>
  <si>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</si>
  <si>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</si>
  <si>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</si>
  <si>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</si>
  <si>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</si>
  <si>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</si>
  <si>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</si>
  <si>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</si>
  <si>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</si>
  <si>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</si>
  <si>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</si>
  <si>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</si>
  <si>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</si>
  <si>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</si>
  <si>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</si>
  <si>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</si>
  <si>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</si>
  <si>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</si>
  <si>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</si>
  <si>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</si>
  <si>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</si>
  <si>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</si>
  <si>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</si>
  <si>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</si>
  <si>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</si>
  <si>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</si>
  <si>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</si>
  <si>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</si>
  <si>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</si>
  <si>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</si>
  <si>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</si>
  <si>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</si>
  <si>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</si>
  <si>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</si>
  <si>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</si>
  <si>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</si>
  <si>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</si>
  <si>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</si>
  <si>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</si>
  <si>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</si>
  <si>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</si>
  <si>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</si>
  <si>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</si>
  <si>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</si>
  <si>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</si>
  <si>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</si>
  <si>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</si>
  <si>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</si>
  <si>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</si>
  <si>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</si>
  <si>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</si>
  <si>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</si>
  <si>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</si>
  <si>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</si>
  <si>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</si>
  <si>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</si>
  <si>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</si>
  <si>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</si>
  <si>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</si>
  <si>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</si>
  <si>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</si>
  <si>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</si>
  <si>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</si>
  <si>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</si>
  <si>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</si>
  <si>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</si>
  <si>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</si>
  <si>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</si>
  <si>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</si>
  <si>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</si>
  <si>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</si>
  <si>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</si>
  <si>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</si>
  <si>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</si>
  <si>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</si>
  <si>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</si>
  <si>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</si>
  <si>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</si>
  <si>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</si>
  <si>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</si>
  <si>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</si>
  <si>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</si>
  <si>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</si>
  <si>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</si>
  <si>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</si>
  <si>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</si>
  <si>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</si>
  <si>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</si>
  <si>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</si>
  <si>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</si>
  <si>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</si>
  <si>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</si>
  <si>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</si>
  <si>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</si>
  <si>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</si>
  <si>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</si>
  <si>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</si>
  <si>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</si>
  <si>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</si>
  <si>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</si>
  <si>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</si>
  <si>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</si>
  <si>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</si>
  <si>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</si>
  <si>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</si>
  <si>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</si>
  <si>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</si>
  <si>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</si>
  <si>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</si>
  <si>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</si>
  <si>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</si>
  <si>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</si>
  <si>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</si>
  <si>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</si>
  <si>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</si>
  <si>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</si>
  <si>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</si>
  <si>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</si>
  <si>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</si>
  <si>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</si>
  <si>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</si>
  <si>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</si>
  <si>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</si>
  <si>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</si>
  <si>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</si>
  <si>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</si>
  <si>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</si>
  <si>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</si>
  <si>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</si>
  <si>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</si>
  <si>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</si>
  <si>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</si>
  <si>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</si>
  <si>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</si>
  <si>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</si>
  <si>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</si>
  <si>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</si>
  <si>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</si>
  <si>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</si>
  <si>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</si>
  <si>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</si>
  <si>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</si>
  <si>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</si>
  <si>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</si>
  <si>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</si>
  <si>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</si>
  <si>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</si>
  <si>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</si>
  <si>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</si>
  <si>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</si>
  <si>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</si>
  <si>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</si>
  <si>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</si>
  <si>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</si>
  <si>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</si>
  <si>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</si>
  <si>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</si>
  <si>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</si>
  <si>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</si>
  <si>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</si>
  <si>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</si>
  <si>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</si>
  <si>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</si>
  <si>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</si>
  <si>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</si>
  <si>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</si>
  <si>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</si>
  <si>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</si>
  <si>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</si>
  <si>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</si>
  <si>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</si>
  <si>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</si>
  <si>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</si>
  <si>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</si>
  <si>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</si>
  <si>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</si>
  <si>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</si>
  <si>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</si>
  <si>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</si>
  <si>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</si>
  <si>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</si>
  <si>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</si>
  <si>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</si>
  <si>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</si>
  <si>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</si>
  <si>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</si>
  <si>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</si>
  <si>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</si>
  <si>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</si>
  <si>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</si>
  <si>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</si>
  <si>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</si>
  <si>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</si>
  <si>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</si>
  <si>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</si>
  <si>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</si>
  <si>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</si>
  <si>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</si>
  <si>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</si>
  <si>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</si>
  <si>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</si>
  <si>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</si>
  <si>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</si>
  <si>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</si>
  <si>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</si>
  <si>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</si>
  <si>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</si>
  <si>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</si>
  <si>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</si>
  <si>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</si>
  <si>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</si>
  <si>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</si>
  <si>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</si>
  <si>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</si>
  <si>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</si>
  <si>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</si>
  <si>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</si>
  <si>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</si>
  <si>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</si>
  <si>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</si>
  <si>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</si>
  <si>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</si>
  <si>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</si>
  <si>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</si>
  <si>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</si>
  <si>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</si>
  <si>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</si>
  <si>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</si>
  <si>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</si>
  <si>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</si>
  <si>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</si>
  <si>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</si>
  <si>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</si>
  <si>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</si>
  <si>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</si>
  <si>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</si>
  <si>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</si>
  <si>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</si>
  <si>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</si>
  <si>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</si>
  <si>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</si>
  <si>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</si>
  <si>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</si>
  <si>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</si>
  <si>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</si>
  <si>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</si>
  <si>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</si>
  <si>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</si>
  <si>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</si>
  <si>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</si>
  <si>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</si>
  <si>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</si>
  <si>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</si>
  <si>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</si>
  <si>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</si>
  <si>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</si>
  <si>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</si>
  <si>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</si>
  <si>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</si>
  <si>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</si>
  <si>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</si>
  <si>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</si>
  <si>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</si>
  <si>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</si>
  <si>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</si>
  <si>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</si>
  <si>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</si>
  <si>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</si>
  <si>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</si>
  <si>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</si>
  <si>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</si>
  <si>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</si>
  <si>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</si>
  <si>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</si>
  <si>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</si>
  <si>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</si>
  <si>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</si>
  <si>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</si>
  <si>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</si>
  <si>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</si>
  <si>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</si>
  <si>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</si>
  <si>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</si>
  <si>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</si>
  <si>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</si>
  <si>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</si>
  <si>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</si>
  <si>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</si>
  <si>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</si>
  <si>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</si>
  <si>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</si>
  <si>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</si>
  <si>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</si>
  <si>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</si>
  <si>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</si>
  <si>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</si>
  <si>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</si>
  <si>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</si>
  <si>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</si>
  <si>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</si>
  <si>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</si>
  <si>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</si>
  <si>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</si>
  <si>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</si>
  <si>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</si>
  <si>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</si>
  <si>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</si>
  <si>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</si>
  <si>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</si>
  <si>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</si>
  <si>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</si>
  <si>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</si>
  <si>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</si>
  <si>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</si>
  <si>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</si>
  <si>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</si>
  <si>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</si>
  <si>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</si>
  <si>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</si>
  <si>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</si>
  <si>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</si>
  <si>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</si>
  <si>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</si>
  <si>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</si>
  <si>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</si>
  <si>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</si>
  <si>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</si>
  <si>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</si>
  <si>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</si>
  <si>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</si>
  <si>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</si>
  <si>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</si>
  <si>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</si>
  <si>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</si>
  <si>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</si>
  <si>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</si>
  <si>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</si>
  <si>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</si>
  <si>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</si>
  <si>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</si>
  <si>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</si>
  <si>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</si>
  <si>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</si>
  <si>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</si>
  <si>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</si>
  <si>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</si>
  <si>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</si>
  <si>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</si>
  <si>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</si>
  <si>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</si>
  <si>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</si>
  <si>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</si>
  <si>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</si>
  <si>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</si>
  <si>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</si>
  <si>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</si>
  <si>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</si>
  <si>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</si>
  <si>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</si>
  <si>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</si>
  <si>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</si>
  <si>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</si>
  <si>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</si>
  <si>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</si>
  <si>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</si>
  <si>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</si>
  <si>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</si>
  <si>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</si>
  <si>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</si>
  <si>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</si>
  <si>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</si>
  <si>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</si>
  <si>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</si>
  <si>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</si>
  <si>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</si>
  <si>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</si>
  <si>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</si>
  <si>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</si>
  <si>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</si>
  <si>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</si>
  <si>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</si>
  <si>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</si>
  <si>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</si>
  <si>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</si>
  <si>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</si>
  <si>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</si>
  <si>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</si>
  <si>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</si>
  <si>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</si>
  <si>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</si>
  <si>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</si>
  <si>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</si>
  <si>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</si>
  <si>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</si>
  <si>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</si>
  <si>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</si>
  <si>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</si>
  <si>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</si>
  <si>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</si>
  <si>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</si>
  <si>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</si>
  <si>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</si>
  <si>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</si>
  <si>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</si>
  <si>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</si>
  <si>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</si>
  <si>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</si>
  <si>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</si>
  <si>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</si>
  <si>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</si>
  <si>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</si>
  <si>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</si>
  <si>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</si>
  <si>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</si>
  <si>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</si>
  <si>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</si>
  <si>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</si>
  <si>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</si>
  <si>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</si>
  <si>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</si>
  <si>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</si>
  <si>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</si>
  <si>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</si>
  <si>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</si>
  <si>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</si>
  <si>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</si>
  <si>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</si>
  <si>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</si>
  <si>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</si>
  <si>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</si>
  <si>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</si>
  <si>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</si>
  <si>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</si>
  <si>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</si>
  <si>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</si>
  <si>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</si>
  <si>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</si>
  <si>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</si>
  <si>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</si>
  <si>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</si>
  <si>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</si>
  <si>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</si>
  <si>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</si>
  <si>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</si>
  <si>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</si>
  <si>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</si>
  <si>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</si>
  <si>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</si>
  <si>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</si>
  <si>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</si>
  <si>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</si>
  <si>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</si>
  <si>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</si>
  <si>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</si>
  <si>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</si>
  <si>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</si>
  <si>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</si>
  <si>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</si>
  <si>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</si>
  <si>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</si>
  <si>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</si>
  <si>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</si>
  <si>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</si>
  <si>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</si>
  <si>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</si>
  <si>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</si>
  <si>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</si>
  <si>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</si>
  <si>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</si>
  <si>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</si>
  <si>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</si>
  <si>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</si>
  <si>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</si>
  <si>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</si>
  <si>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</si>
  <si>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</si>
  <si>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</si>
  <si>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</si>
  <si>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</si>
  <si>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</si>
  <si>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</si>
  <si>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</si>
  <si>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</si>
  <si>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</si>
  <si>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</si>
  <si>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</si>
  <si>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</si>
  <si>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</si>
  <si>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</si>
  <si>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</si>
  <si>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</si>
  <si>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</si>
  <si>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</si>
  <si>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</si>
  <si>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</si>
  <si>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</si>
  <si>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</si>
  <si>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</si>
  <si>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</si>
  <si>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</si>
  <si>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</si>
  <si>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</si>
  <si>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</si>
  <si>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</si>
  <si>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</si>
  <si>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</si>
  <si>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</si>
  <si>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</si>
  <si>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</si>
  <si>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</si>
  <si>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</si>
  <si>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</si>
  <si>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</si>
  <si>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</si>
  <si>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</si>
  <si>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</si>
  <si>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</si>
  <si>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</si>
  <si>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</si>
  <si>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</si>
  <si>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</si>
  <si>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</si>
  <si>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</si>
  <si>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</si>
  <si>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</si>
  <si>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</si>
  <si>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</si>
  <si>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</si>
  <si>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</si>
  <si>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</si>
  <si>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</si>
  <si>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</si>
  <si>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</si>
  <si>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</si>
  <si>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</si>
  <si>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</si>
  <si>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</si>
  <si>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</si>
  <si>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</si>
  <si>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</si>
  <si>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</si>
  <si>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</si>
  <si>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</si>
  <si>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</si>
  <si>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</si>
  <si>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</si>
  <si>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</si>
  <si>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</si>
  <si>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</si>
  <si>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</si>
  <si>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</si>
  <si>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</si>
  <si>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</si>
  <si>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</si>
  <si>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</si>
  <si>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</si>
  <si>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</si>
  <si>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</si>
  <si>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</si>
  <si>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</si>
  <si>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</si>
  <si>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</si>
  <si>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</si>
  <si>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</si>
  <si>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</si>
  <si>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</si>
  <si>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</si>
  <si>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</si>
  <si>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</si>
  <si>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</si>
  <si>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</si>
  <si>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</si>
  <si>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</si>
  <si>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</si>
  <si>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</si>
  <si>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</si>
  <si>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</si>
  <si>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</si>
  <si>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</si>
  <si>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</si>
  <si>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</si>
  <si>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</si>
  <si>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</si>
  <si>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</si>
  <si>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</si>
  <si>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</si>
  <si>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</si>
  <si>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</si>
  <si>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</si>
  <si>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</si>
  <si>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</si>
  <si>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</si>
  <si>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</si>
  <si>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</si>
  <si>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</si>
  <si>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</si>
  <si>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</si>
  <si>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</si>
  <si>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</si>
  <si>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</si>
  <si>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</si>
  <si>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</si>
  <si>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</si>
  <si>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</si>
  <si>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</si>
  <si>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</si>
  <si>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</si>
  <si>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</si>
  <si>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</si>
  <si>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</si>
  <si>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</si>
  <si>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</si>
  <si>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</si>
  <si>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</si>
  <si>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</si>
  <si>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</si>
  <si>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</si>
  <si>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</si>
  <si>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</si>
  <si>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</si>
  <si>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</si>
  <si>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</si>
  <si>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</si>
  <si>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</si>
  <si>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</si>
  <si>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</si>
  <si>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</si>
  <si>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</si>
  <si>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</si>
  <si>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</si>
  <si>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</si>
  <si>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</si>
  <si>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</si>
  <si>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</si>
  <si>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</si>
  <si>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</si>
  <si>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</si>
  <si>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</si>
  <si>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</si>
  <si>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</si>
  <si>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</si>
  <si>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</si>
  <si>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</si>
  <si>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</si>
  <si>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</si>
  <si>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</si>
  <si>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</si>
  <si>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</si>
  <si>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</si>
  <si>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</si>
  <si>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</si>
  <si>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</si>
  <si>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</si>
  <si>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</si>
  <si>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</si>
  <si>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</si>
  <si>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</si>
  <si>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</si>
  <si>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</si>
  <si>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</si>
  <si>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</si>
  <si>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</si>
  <si>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</si>
  <si>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</si>
  <si>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</si>
  <si>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</si>
  <si>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</si>
  <si>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</si>
  <si>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</si>
  <si>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</si>
  <si>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</si>
  <si>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</si>
  <si>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</si>
  <si>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</si>
  <si>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</si>
  <si>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</si>
  <si>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</si>
  <si>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</si>
  <si>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</si>
  <si>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</si>
  <si>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</si>
  <si>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</si>
  <si>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</si>
  <si>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</si>
  <si>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</si>
  <si>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</si>
  <si>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</si>
  <si>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</si>
  <si>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</si>
  <si>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</si>
  <si>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</si>
  <si>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</si>
  <si>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</si>
  <si>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</si>
  <si>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</si>
  <si>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</si>
  <si>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</si>
  <si>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</si>
  <si>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</si>
  <si>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</si>
  <si>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</si>
  <si>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</si>
  <si>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</si>
  <si>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</si>
  <si>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</si>
  <si>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</si>
  <si>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</si>
  <si>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</si>
  <si>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</si>
  <si>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</si>
  <si>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</si>
  <si>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</si>
  <si>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</si>
  <si>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</si>
  <si>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</si>
  <si>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</si>
  <si>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</si>
  <si>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</si>
  <si>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</si>
  <si>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</si>
  <si>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</si>
  <si>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</si>
  <si>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</si>
  <si>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</si>
  <si>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</si>
  <si>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</si>
  <si>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</si>
  <si>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</si>
  <si>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</si>
  <si>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</si>
  <si>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</si>
  <si>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</si>
  <si>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</si>
  <si>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</si>
  <si>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</si>
  <si>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</si>
  <si>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</si>
  <si>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</si>
  <si>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</si>
  <si>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</si>
  <si>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</si>
  <si>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</si>
  <si>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</si>
  <si>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</si>
  <si>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</si>
  <si>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</si>
  <si>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</si>
  <si>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</si>
  <si>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</si>
  <si>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</si>
  <si>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</si>
  <si>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</si>
  <si>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</si>
  <si>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</si>
  <si>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</si>
  <si>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</si>
  <si>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</si>
  <si>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</si>
  <si>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</si>
  <si>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</si>
  <si>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</si>
  <si>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</si>
  <si>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</si>
  <si>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</si>
  <si>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</si>
  <si>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</si>
  <si>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</si>
  <si>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</si>
  <si>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</si>
  <si>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</si>
  <si>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</si>
  <si>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</si>
  <si>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</si>
  <si>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</si>
  <si>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</si>
  <si>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</si>
  <si>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</si>
  <si>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</si>
  <si>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</si>
  <si>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</si>
  <si>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</si>
  <si>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</si>
  <si>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</si>
  <si>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</si>
  <si>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</si>
  <si>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</si>
  <si>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</si>
  <si>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</si>
  <si>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</si>
  <si>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</si>
  <si>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</si>
  <si>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</si>
  <si>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</si>
  <si>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</si>
  <si>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</si>
  <si>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</si>
  <si>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</si>
  <si>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</si>
  <si>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</si>
  <si>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</si>
  <si>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</si>
  <si>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</si>
  <si>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</si>
  <si>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</si>
  <si>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</si>
  <si>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</si>
  <si>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</si>
  <si>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</si>
  <si>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</si>
  <si>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</si>
  <si>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</si>
  <si>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</si>
  <si>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</si>
  <si>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</si>
  <si>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</si>
  <si>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</si>
  <si>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</si>
  <si>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</si>
  <si>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</si>
  <si>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</si>
  <si>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</si>
  <si>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</si>
  <si>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</si>
  <si>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</si>
  <si>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</si>
  <si>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</si>
  <si>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</si>
  <si>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</si>
  <si>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</si>
  <si>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</si>
  <si>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</si>
  <si>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</si>
  <si>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</si>
  <si>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</si>
  <si>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</si>
  <si>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</si>
  <si>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</si>
  <si>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</si>
  <si>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</si>
  <si>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</si>
  <si>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</si>
  <si>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</si>
  <si>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</si>
  <si>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</si>
  <si>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</si>
  <si>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</si>
  <si>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</si>
  <si>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</si>
  <si>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</si>
  <si>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</si>
  <si>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</si>
  <si>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</si>
  <si>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</si>
  <si>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</si>
  <si>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</si>
  <si>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</si>
  <si>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</si>
  <si>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</si>
  <si>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</si>
  <si>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</si>
  <si>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</si>
  <si>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</si>
  <si>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</si>
  <si>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</si>
  <si>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</si>
  <si>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</si>
  <si>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</si>
  <si>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</si>
  <si>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</si>
  <si>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</si>
  <si>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</si>
  <si>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</si>
  <si>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</si>
  <si>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</si>
  <si>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</si>
  <si>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</si>
  <si>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</si>
  <si>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</si>
  <si>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</si>
  <si>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</si>
  <si>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</si>
  <si>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</si>
  <si>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</si>
  <si>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</si>
  <si>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</si>
  <si>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</si>
  <si>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</si>
  <si>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</si>
  <si>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</si>
  <si>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</si>
  <si>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</si>
  <si>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</si>
  <si>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</si>
  <si>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</si>
  <si>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</si>
  <si>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</si>
  <si>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</si>
  <si>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</si>
  <si>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</si>
  <si>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</si>
  <si>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</si>
  <si>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</si>
  <si>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</si>
  <si>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</si>
  <si>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</si>
  <si>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</si>
  <si>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</si>
  <si>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</si>
  <si>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</si>
  <si>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</si>
  <si>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</si>
  <si>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</si>
  <si>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</si>
  <si>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</si>
  <si>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</si>
  <si>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</si>
  <si>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</si>
  <si>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</si>
  <si>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</si>
  <si>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</si>
  <si>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</si>
  <si>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</si>
  <si>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</si>
  <si>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</si>
  <si>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</si>
  <si>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</si>
  <si>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</si>
  <si>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</si>
  <si>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</si>
  <si>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</si>
  <si>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</si>
  <si>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</si>
  <si>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</si>
  <si>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</si>
  <si>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</si>
  <si>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</si>
  <si>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</si>
  <si>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</si>
  <si>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</si>
  <si>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</si>
  <si>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</si>
  <si>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</si>
  <si>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</si>
  <si>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</si>
  <si>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</si>
  <si>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</si>
  <si>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</si>
  <si>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</si>
  <si>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</si>
  <si>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</si>
  <si>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</si>
  <si>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</si>
  <si>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</si>
  <si>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</si>
  <si>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</si>
  <si>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</si>
  <si>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</si>
  <si>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</si>
  <si>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</si>
  <si>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</si>
  <si>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</si>
  <si>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</si>
  <si>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</si>
  <si>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</si>
  <si>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</si>
  <si>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</si>
  <si>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</si>
  <si>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</si>
  <si>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</si>
  <si>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</si>
  <si>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</si>
  <si>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</si>
  <si>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</si>
  <si>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</si>
  <si>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</si>
  <si>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</si>
  <si>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</si>
  <si>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</si>
  <si>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</si>
  <si>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</si>
  <si>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</si>
  <si>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</si>
  <si>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</si>
  <si>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</si>
  <si>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</si>
  <si>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</si>
  <si>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</si>
  <si>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</si>
  <si>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</si>
  <si>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</si>
  <si>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</si>
  <si>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</si>
  <si>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</si>
  <si>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</si>
  <si>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</si>
  <si>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</si>
  <si>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</si>
  <si>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</si>
  <si>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</si>
  <si>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</si>
  <si>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</si>
  <si>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</si>
  <si>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</si>
  <si>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</si>
  <si>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</si>
  <si>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</si>
  <si>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</si>
  <si>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</si>
  <si>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</si>
  <si>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</si>
  <si>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</si>
  <si>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</si>
  <si>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</si>
  <si>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</si>
  <si>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</si>
  <si>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</si>
  <si>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</si>
  <si>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</si>
  <si>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</si>
  <si>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</si>
  <si>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</si>
  <si>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</si>
  <si>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</si>
  <si>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</si>
  <si>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</si>
  <si>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</si>
  <si>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</si>
  <si>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</si>
  <si>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</si>
  <si>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</si>
  <si>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</si>
  <si>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</si>
  <si>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</si>
  <si>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</si>
  <si>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</si>
  <si>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</si>
  <si>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</si>
  <si>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</si>
  <si>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</si>
  <si>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</si>
  <si>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</si>
  <si>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</si>
  <si>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</si>
  <si>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</si>
  <si>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</si>
  <si>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</si>
  <si>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</si>
  <si>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</si>
  <si>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</si>
  <si>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</si>
  <si>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</si>
  <si>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</si>
  <si>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</si>
  <si>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</si>
  <si>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</si>
  <si>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</si>
  <si>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</si>
  <si>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</si>
  <si>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</si>
  <si>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</si>
  <si>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</si>
  <si>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</si>
  <si>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</si>
  <si>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</si>
  <si>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</si>
  <si>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</si>
  <si>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</si>
  <si>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</si>
  <si>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</si>
  <si>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</si>
  <si>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</si>
  <si>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</si>
  <si>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</si>
  <si>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</si>
  <si>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</si>
  <si>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</si>
  <si>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</si>
  <si>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</si>
  <si>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</si>
  <si>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</si>
  <si>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</si>
  <si>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</si>
  <si>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</si>
  <si>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</si>
  <si>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</si>
  <si>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</si>
  <si>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</si>
  <si>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</si>
  <si>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</si>
  <si>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</si>
  <si>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</si>
  <si>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</si>
  <si>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</si>
  <si>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</si>
  <si>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</si>
  <si>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</si>
  <si>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</si>
  <si>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</si>
  <si>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</si>
  <si>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</si>
  <si>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</si>
  <si>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</si>
  <si>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</si>
  <si>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</si>
  <si>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</si>
  <si>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</si>
  <si>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</si>
  <si>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</si>
  <si>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</si>
  <si>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</si>
  <si>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</si>
  <si>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</si>
  <si>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</si>
  <si>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</si>
  <si>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</si>
  <si>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</si>
  <si>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</si>
  <si>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</si>
  <si>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</si>
  <si>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</si>
  <si>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</si>
  <si>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</si>
  <si>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</si>
  <si>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</si>
  <si>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</si>
  <si>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</si>
  <si>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</si>
  <si>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</si>
  <si>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</si>
  <si>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</si>
  <si>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</si>
  <si>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</si>
  <si>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</si>
  <si>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</si>
  <si>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</si>
  <si>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</si>
  <si>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</si>
  <si>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</si>
  <si>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</si>
  <si>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</si>
  <si>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</si>
  <si>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</si>
  <si>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</si>
  <si>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</si>
  <si>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</si>
  <si>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</si>
  <si>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</si>
  <si>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</si>
  <si>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</si>
  <si>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</si>
  <si>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</si>
  <si>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</si>
  <si>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</si>
  <si>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</si>
  <si>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</si>
  <si>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</si>
  <si>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</si>
  <si>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</si>
  <si>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</si>
  <si>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</si>
  <si>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</si>
  <si>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</si>
  <si>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</si>
  <si>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</si>
  <si>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</si>
  <si>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</si>
  <si>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</si>
  <si>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</si>
  <si>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</si>
  <si>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</si>
  <si>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</si>
  <si>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</si>
  <si>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</si>
  <si>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</si>
  <si>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</si>
  <si>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</si>
  <si>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</si>
  <si>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</si>
  <si>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</si>
  <si>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</si>
  <si>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</si>
  <si>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</si>
  <si>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</si>
  <si>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</si>
  <si>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</si>
  <si>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</si>
  <si>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</si>
  <si>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</si>
  <si>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</si>
  <si>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</si>
  <si>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</si>
  <si>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</si>
  <si>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</si>
  <si>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</si>
  <si>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</si>
  <si>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</si>
  <si>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</si>
  <si>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</si>
  <si>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</si>
  <si>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</si>
  <si>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</si>
  <si>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</si>
  <si>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</si>
  <si>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</si>
  <si>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</si>
  <si>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</si>
  <si>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</si>
  <si>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</si>
  <si>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</si>
  <si>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</si>
  <si>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</si>
  <si>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</si>
  <si>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</si>
  <si>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</si>
  <si>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</si>
  <si>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</si>
  <si>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</si>
  <si>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</si>
  <si>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</si>
  <si>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</si>
  <si>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</si>
  <si>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</si>
  <si>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</si>
  <si>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</si>
  <si>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</si>
  <si>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</si>
  <si>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</si>
  <si>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</si>
  <si>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</si>
  <si>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</si>
  <si>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</si>
  <si>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</si>
  <si>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</si>
  <si>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</si>
  <si>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</si>
  <si>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</si>
  <si>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</si>
  <si>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</si>
  <si>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</si>
  <si>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</si>
  <si>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</si>
  <si>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</si>
  <si>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</si>
  <si>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</si>
  <si>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</si>
  <si>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</si>
  <si>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</si>
  <si>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</si>
  <si>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</si>
  <si>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</si>
  <si>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</si>
  <si>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</si>
  <si>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</si>
  <si>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</si>
  <si>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</si>
  <si>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</si>
  <si>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</si>
  <si>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</si>
  <si>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</si>
  <si>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</si>
  <si>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</si>
  <si>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</si>
  <si>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</si>
  <si>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</si>
  <si>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</si>
  <si>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</si>
  <si>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</si>
  <si>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</si>
  <si>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</si>
  <si>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</si>
  <si>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</si>
  <si>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</si>
  <si>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</si>
  <si>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</si>
  <si>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</si>
  <si>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</si>
  <si>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</si>
  <si>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</si>
  <si>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</si>
  <si>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</si>
  <si>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</si>
  <si>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</si>
  <si>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</si>
  <si>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</si>
  <si>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</si>
  <si>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</si>
  <si>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</si>
  <si>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</si>
  <si>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</si>
  <si>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</si>
  <si>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</si>
  <si>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</si>
  <si>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</si>
  <si>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</si>
  <si>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</si>
  <si>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</si>
  <si>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</si>
  <si>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</si>
  <si>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</si>
  <si>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</si>
  <si>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</si>
  <si>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</si>
  <si>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</si>
  <si>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</si>
  <si>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</si>
  <si>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</si>
  <si>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</si>
  <si>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</si>
  <si>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</si>
  <si>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</si>
  <si>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</si>
  <si>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</si>
  <si>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</si>
  <si>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</si>
  <si>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</si>
  <si>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</si>
  <si>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</si>
  <si>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</si>
  <si>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</si>
  <si>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</si>
  <si>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</si>
  <si>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</si>
  <si>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</si>
  <si>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</si>
  <si>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</si>
  <si>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</si>
  <si>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</si>
  <si>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</si>
  <si>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</si>
  <si>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</si>
  <si>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</si>
  <si>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</si>
  <si>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</si>
  <si>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</si>
  <si>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</si>
  <si>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</si>
  <si>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</si>
  <si>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</si>
  <si>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</si>
  <si>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</si>
  <si>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</si>
  <si>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</si>
  <si>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</si>
  <si>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</si>
  <si>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</si>
  <si>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</si>
  <si>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</si>
  <si>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</si>
  <si>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</si>
  <si>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</si>
  <si>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</si>
  <si>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</si>
  <si>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</si>
  <si>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</si>
  <si>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</si>
  <si>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</si>
  <si>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</si>
  <si>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</si>
  <si>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</si>
  <si>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</si>
  <si>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</si>
  <si>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</si>
  <si>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</si>
  <si>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</si>
  <si>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</si>
  <si>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</si>
  <si>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</si>
  <si>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</si>
  <si>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</si>
  <si>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</si>
  <si>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</si>
  <si>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</si>
  <si>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</si>
  <si>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</si>
  <si>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</si>
  <si>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</si>
  <si>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</si>
  <si>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</si>
  <si>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</si>
  <si>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</si>
  <si>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</si>
  <si>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</si>
  <si>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</si>
  <si>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</si>
  <si>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</si>
  <si>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</si>
  <si>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</si>
  <si>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</si>
  <si>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</si>
  <si>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</si>
  <si>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</si>
  <si>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</si>
  <si>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</si>
  <si>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</si>
  <si>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</si>
  <si>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</si>
  <si>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</si>
  <si>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</si>
  <si>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</si>
  <si>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</si>
  <si>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</si>
  <si>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</si>
  <si>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</si>
  <si>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</si>
  <si>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</si>
  <si>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</si>
  <si>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</si>
  <si>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</si>
  <si>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</si>
  <si>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</si>
  <si>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</si>
  <si>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</si>
  <si>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</si>
  <si>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</si>
  <si>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</si>
  <si>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</si>
  <si>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</si>
  <si>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</si>
  <si>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</si>
  <si>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</si>
  <si>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</si>
  <si>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</si>
  <si>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</si>
  <si>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</si>
  <si>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</si>
  <si>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</si>
  <si>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</si>
  <si>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</si>
  <si>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</si>
  <si>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</si>
  <si>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</si>
  <si>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</si>
  <si>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</si>
  <si>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</si>
  <si>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</si>
  <si>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</si>
  <si>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</si>
  <si>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</si>
  <si>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</si>
  <si>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</si>
  <si>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</si>
  <si>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</si>
  <si>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</si>
  <si>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</si>
  <si>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</si>
  <si>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</si>
  <si>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</si>
  <si>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</si>
  <si>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</si>
  <si>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</si>
  <si>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</si>
  <si>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</si>
  <si>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</si>
  <si>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</si>
  <si>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</si>
  <si>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</si>
  <si>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</si>
  <si>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</si>
  <si>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</si>
  <si>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</si>
  <si>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</si>
  <si>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</si>
  <si>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</si>
  <si>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</si>
  <si>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</si>
  <si>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</si>
  <si>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</si>
  <si>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</si>
  <si>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</si>
  <si>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</si>
  <si>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</si>
  <si>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</si>
  <si>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</si>
  <si>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</si>
  <si>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</si>
  <si>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</si>
  <si>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</si>
  <si>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</si>
  <si>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</si>
  <si>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</si>
  <si>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</si>
  <si>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</si>
  <si>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</si>
  <si>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</si>
  <si>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</si>
  <si>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</si>
  <si>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</si>
  <si>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</si>
  <si>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</si>
  <si>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</si>
  <si>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</si>
  <si>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</si>
  <si>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</si>
  <si>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</si>
  <si>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</si>
  <si>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</si>
  <si>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</si>
  <si>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</si>
  <si>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</si>
  <si>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</si>
  <si>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</si>
  <si>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</si>
  <si>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</si>
  <si>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</si>
  <si>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</si>
  <si>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</si>
  <si>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</si>
  <si>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</si>
  <si>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</si>
  <si>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</si>
  <si>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</si>
  <si>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</si>
  <si>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</si>
  <si>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</si>
  <si>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</si>
  <si>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</si>
  <si>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</si>
  <si>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</si>
  <si>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</si>
  <si>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</si>
  <si>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</si>
  <si>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</si>
  <si>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</si>
  <si>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</si>
  <si>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</si>
  <si>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</si>
  <si>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</si>
  <si>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</si>
  <si>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</si>
  <si>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</si>
  <si>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</si>
  <si>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</si>
  <si>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</si>
  <si>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</si>
  <si>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</si>
  <si>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</si>
  <si>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</si>
  <si>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</si>
  <si>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</si>
  <si>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</si>
  <si>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</si>
  <si>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</si>
  <si>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</si>
  <si>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</si>
  <si>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</si>
  <si>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</si>
  <si>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</si>
  <si>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</si>
  <si>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</si>
  <si>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</si>
  <si>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</si>
  <si>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</si>
  <si>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</si>
  <si>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</si>
  <si>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</si>
  <si>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</si>
  <si>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</si>
  <si>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</si>
  <si>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</si>
  <si>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</si>
  <si>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</si>
  <si>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</si>
  <si>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</si>
  <si>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</si>
  <si>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</si>
  <si>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</si>
  <si>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</si>
  <si>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</si>
  <si>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</si>
  <si>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</si>
  <si>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</si>
  <si>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</si>
  <si>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</si>
  <si>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</si>
  <si>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</si>
  <si>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</si>
  <si>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</si>
  <si>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</si>
  <si>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</si>
  <si>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</si>
  <si>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</si>
  <si>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</si>
  <si>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</si>
  <si>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</si>
  <si>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</si>
  <si>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</si>
  <si>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</si>
  <si>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</si>
  <si>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</si>
  <si>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</si>
  <si>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</si>
  <si>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</si>
  <si>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</si>
  <si>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</si>
  <si>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</si>
  <si>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</si>
  <si>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</si>
  <si>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</si>
  <si>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</si>
  <si>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</si>
  <si>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</si>
  <si>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</si>
  <si>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</si>
  <si>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</si>
  <si>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</si>
  <si>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</si>
  <si>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</si>
  <si>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</si>
  <si>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</si>
  <si>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</si>
  <si>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</si>
  <si>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</si>
  <si>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</si>
  <si>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</si>
  <si>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</si>
  <si>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</si>
  <si>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</si>
  <si>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</si>
  <si>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</si>
  <si>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</si>
  <si>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</si>
  <si>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</si>
  <si>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</si>
  <si>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</si>
  <si>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</si>
  <si>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</si>
  <si>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</si>
  <si>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</si>
  <si>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</si>
  <si>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</si>
  <si>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</si>
  <si>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</si>
  <si>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</si>
  <si>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</si>
  <si>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</si>
  <si>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</si>
  <si>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</si>
  <si>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</si>
  <si>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</si>
  <si>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</si>
  <si>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</si>
  <si>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</si>
  <si>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</si>
  <si>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</si>
  <si>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</si>
  <si>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</si>
  <si>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</si>
  <si>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</si>
  <si>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</si>
  <si>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</si>
  <si>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</si>
  <si>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</si>
  <si>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</si>
  <si>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</si>
  <si>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</si>
  <si>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</si>
  <si>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</si>
  <si>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</si>
  <si>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</si>
  <si>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</si>
  <si>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</si>
  <si>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</si>
  <si>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</si>
  <si>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</si>
  <si>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</si>
  <si>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</si>
  <si>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</si>
  <si>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</si>
  <si>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</si>
  <si>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</si>
  <si>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</si>
  <si>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</si>
  <si>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</si>
  <si>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</si>
  <si>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</si>
  <si>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</si>
  <si>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</si>
  <si>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</si>
  <si>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</si>
  <si>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</si>
  <si>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</si>
  <si>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</si>
  <si>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</si>
  <si>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</si>
  <si>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</si>
  <si>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</si>
  <si>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</si>
  <si>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</si>
  <si>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</si>
  <si>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</si>
  <si>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</si>
  <si>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</si>
  <si>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</si>
  <si>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</si>
  <si>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</si>
  <si>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</si>
  <si>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</si>
  <si>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</si>
  <si>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</si>
  <si>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</si>
  <si>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</si>
  <si>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</si>
  <si>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</si>
  <si>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</si>
  <si>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</si>
  <si>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</si>
  <si>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</si>
  <si>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</si>
  <si>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</si>
  <si>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</si>
  <si>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</si>
  <si>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</si>
  <si>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</si>
  <si>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</si>
  <si>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</si>
  <si>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</si>
  <si>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</si>
  <si>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</si>
  <si>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</si>
  <si>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</si>
  <si>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</si>
  <si>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</si>
  <si>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</si>
  <si>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</si>
  <si>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</si>
  <si>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</si>
  <si>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</si>
  <si>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</si>
  <si>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</si>
  <si>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</si>
  <si>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</si>
  <si>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</si>
  <si>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</si>
  <si>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</si>
  <si>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</si>
  <si>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</si>
  <si>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</si>
  <si>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</si>
  <si>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</si>
  <si>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</si>
  <si>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</si>
  <si>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</si>
  <si>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</si>
  <si>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</si>
  <si>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</si>
  <si>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</si>
  <si>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</si>
  <si>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</si>
  <si>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</si>
  <si>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</si>
  <si>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</si>
  <si>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</si>
  <si>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</si>
  <si>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</si>
  <si>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</si>
  <si>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</si>
  <si>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</si>
  <si>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</si>
  <si>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</si>
  <si>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</si>
  <si>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</si>
  <si>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</si>
  <si>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</si>
  <si>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</si>
  <si>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</si>
  <si>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</si>
  <si>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</si>
  <si>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</si>
  <si>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</si>
  <si>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</si>
  <si>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</si>
  <si>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</si>
  <si>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</si>
  <si>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</si>
  <si>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</si>
  <si>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</si>
  <si>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</si>
  <si>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</si>
  <si>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</si>
  <si>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</si>
  <si>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</si>
  <si>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</si>
  <si>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</si>
  <si>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</si>
  <si>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</si>
  <si>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</si>
  <si>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</si>
  <si>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</si>
  <si>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</si>
  <si>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</si>
  <si>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</si>
  <si>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</si>
  <si>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</si>
  <si>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</si>
  <si>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</si>
  <si>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</si>
  <si>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</si>
  <si>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</si>
  <si>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</si>
  <si>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</si>
  <si>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</si>
  <si>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</si>
  <si>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</si>
  <si>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</si>
  <si>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</si>
  <si>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</si>
  <si>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</si>
  <si>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</si>
  <si>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</si>
  <si>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</si>
  <si>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</si>
  <si>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</si>
  <si>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</si>
  <si>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</si>
  <si>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</si>
  <si>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</si>
  <si>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</si>
  <si>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</si>
  <si>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</si>
  <si>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</si>
  <si>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</si>
  <si>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</si>
  <si>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</si>
  <si>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</si>
  <si>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</si>
  <si>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</si>
  <si>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</si>
  <si>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</si>
  <si>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</si>
  <si>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</si>
  <si>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</si>
  <si>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</si>
  <si>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</si>
  <si>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</si>
  <si>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</si>
  <si>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</si>
  <si>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</si>
  <si>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</si>
  <si>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</si>
  <si>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</si>
  <si>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</si>
  <si>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</si>
  <si>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</si>
  <si>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</si>
  <si>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</si>
  <si>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</si>
  <si>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</si>
  <si>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</si>
  <si>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</si>
  <si>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</si>
  <si>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</si>
  <si>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</si>
  <si>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</si>
  <si>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</si>
  <si>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</si>
  <si>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</si>
  <si>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</si>
  <si>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</si>
  <si>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</si>
  <si>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</si>
  <si>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</si>
  <si>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</si>
  <si>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</si>
  <si>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</si>
  <si>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</si>
  <si>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</si>
  <si>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</si>
  <si>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</si>
  <si>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</si>
  <si>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</si>
  <si>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</si>
  <si>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</si>
  <si>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</si>
  <si>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</si>
  <si>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</si>
  <si>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</si>
  <si>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</si>
  <si>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</si>
  <si>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</si>
  <si>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</si>
  <si>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</si>
  <si>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</si>
  <si>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</si>
  <si>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</si>
  <si>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</si>
  <si>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</si>
  <si>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</si>
  <si>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</si>
  <si>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</si>
  <si>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</si>
  <si>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</si>
  <si>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</si>
  <si>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</si>
  <si>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</si>
  <si>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</si>
  <si>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</si>
  <si>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</si>
  <si>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</si>
  <si>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</si>
  <si>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</si>
  <si>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</si>
  <si>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</si>
  <si>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</si>
  <si>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</si>
  <si>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</si>
  <si>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</si>
  <si>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</si>
  <si>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</si>
  <si>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</si>
  <si>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</si>
  <si>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</si>
  <si>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</si>
  <si>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</si>
  <si>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</si>
  <si>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</si>
  <si>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</si>
  <si>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</si>
  <si>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</si>
  <si>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</si>
  <si>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</si>
  <si>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</si>
  <si>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</si>
  <si>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</si>
  <si>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</si>
  <si>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</si>
  <si>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</si>
  <si>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</si>
  <si>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</si>
  <si>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</si>
  <si>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</si>
  <si>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</si>
  <si>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</si>
  <si>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</si>
  <si>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</si>
  <si>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</si>
  <si>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</si>
  <si>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</si>
  <si>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</si>
  <si>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</si>
  <si>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</si>
  <si>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</si>
  <si>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</si>
  <si>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</si>
  <si>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</si>
  <si>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</si>
  <si>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</si>
  <si>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</si>
  <si>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</si>
  <si>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</si>
  <si>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</si>
  <si>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</si>
  <si>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</si>
  <si>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</si>
  <si>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</si>
  <si>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</si>
  <si>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</si>
  <si>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</si>
  <si>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</si>
  <si>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</si>
  <si>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</si>
  <si>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</si>
  <si>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</si>
  <si>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</si>
  <si>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</si>
  <si>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</si>
  <si>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</si>
  <si>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</si>
  <si>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</si>
  <si>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</si>
  <si>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</si>
  <si>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</si>
  <si>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</si>
  <si>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</si>
  <si>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</si>
  <si>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</si>
  <si>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</si>
  <si>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</si>
  <si>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</si>
  <si>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</si>
  <si>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</si>
  <si>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</si>
  <si>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</si>
  <si>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</si>
  <si>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</si>
  <si>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</si>
  <si>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</si>
  <si>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</si>
  <si>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</si>
  <si>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</si>
  <si>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</si>
  <si>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</si>
  <si>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</si>
  <si>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</si>
  <si>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</si>
  <si>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</si>
  <si>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</si>
  <si>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</si>
  <si>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</si>
  <si>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</si>
  <si>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</si>
  <si>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</si>
  <si>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</si>
  <si>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</si>
  <si>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</si>
  <si>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</si>
  <si>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</si>
  <si>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</si>
  <si>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</si>
  <si>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</si>
  <si>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</si>
  <si>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</si>
  <si>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</si>
  <si>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</si>
  <si>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</si>
  <si>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</si>
  <si>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</si>
  <si>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</si>
  <si>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</si>
  <si>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</si>
  <si>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</si>
  <si>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</si>
  <si>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</si>
  <si>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</si>
  <si>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</si>
  <si>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</si>
  <si>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</si>
  <si>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</si>
  <si>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</si>
  <si>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</si>
  <si>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</si>
  <si>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</si>
  <si>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</si>
  <si>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</si>
  <si>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</si>
  <si>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</si>
  <si>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</si>
  <si>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</si>
  <si>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</si>
  <si>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</si>
  <si>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</si>
  <si>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</si>
  <si>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</si>
  <si>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</si>
  <si>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</si>
  <si>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</si>
  <si>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</si>
  <si>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</si>
  <si>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</si>
  <si>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</si>
  <si>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</si>
  <si>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</si>
  <si>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</si>
  <si>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</si>
  <si>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</si>
  <si>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</si>
  <si>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</si>
  <si>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</si>
  <si>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</si>
  <si>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</si>
  <si>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</si>
  <si>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</si>
  <si>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</si>
  <si>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</si>
  <si>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</si>
  <si>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</si>
  <si>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</si>
  <si>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</si>
  <si>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</si>
  <si>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</si>
  <si>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</si>
  <si>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</si>
  <si>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</si>
  <si>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</si>
  <si>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</si>
  <si>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</si>
  <si>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</si>
  <si>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</si>
  <si>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</si>
  <si>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</si>
  <si>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</si>
  <si>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</si>
  <si>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</si>
  <si>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</si>
  <si>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</si>
  <si>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</si>
  <si>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</si>
  <si>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</si>
  <si>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</si>
  <si>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</si>
  <si>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</si>
  <si>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</si>
  <si>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</si>
  <si>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</si>
  <si>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</si>
  <si>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</si>
  <si>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</si>
  <si>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</si>
  <si>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</si>
  <si>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</si>
  <si>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</si>
  <si>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</si>
  <si>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</si>
  <si>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</si>
  <si>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</si>
  <si>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</si>
  <si>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</si>
  <si>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</si>
  <si>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</si>
  <si>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</si>
  <si>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</si>
  <si>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</si>
  <si>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</si>
  <si>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</si>
  <si>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</si>
  <si>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</si>
  <si>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</si>
  <si>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</si>
  <si>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</si>
  <si>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</si>
  <si>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</si>
  <si>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</si>
  <si>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</si>
  <si>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</si>
  <si>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</si>
  <si>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</si>
  <si>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</si>
  <si>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</si>
  <si>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</si>
  <si>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</si>
  <si>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</si>
  <si>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</si>
  <si>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</si>
  <si>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</si>
  <si>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</si>
  <si>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</si>
  <si>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</si>
  <si>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</si>
  <si>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</si>
  <si>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</si>
  <si>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</si>
  <si>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</si>
  <si>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</si>
  <si>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</si>
  <si>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</si>
  <si>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</si>
  <si>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</si>
  <si>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</si>
  <si>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</si>
  <si>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</si>
  <si>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</si>
  <si>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</si>
  <si>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</si>
  <si>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</si>
  <si>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</si>
  <si>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</si>
  <si>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</si>
  <si>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</si>
  <si>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</si>
  <si>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</si>
  <si>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</si>
  <si>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</si>
  <si>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</si>
  <si>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</si>
  <si>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</si>
  <si>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</si>
  <si>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</si>
  <si>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</si>
  <si>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</si>
  <si>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</si>
  <si>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</si>
  <si>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</si>
  <si>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</si>
  <si>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</si>
  <si>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</si>
  <si>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</si>
  <si>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</si>
  <si>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</si>
  <si>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</si>
  <si>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</si>
  <si>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</si>
  <si>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</si>
  <si>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</si>
  <si>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</si>
  <si>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</si>
  <si>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</si>
  <si>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</si>
  <si>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</si>
  <si>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</si>
  <si>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</si>
  <si>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</si>
  <si>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</si>
  <si>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</si>
  <si>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</si>
  <si>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</si>
  <si>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</si>
  <si>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</si>
  <si>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</si>
  <si>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</si>
  <si>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</si>
  <si>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</si>
  <si>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</si>
  <si>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</si>
  <si>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</si>
  <si>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</si>
  <si>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</si>
  <si>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</si>
  <si>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</si>
  <si>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</si>
  <si>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</si>
  <si>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</si>
  <si>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</si>
  <si>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</si>
  <si>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</si>
  <si>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</si>
  <si>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</si>
  <si>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</si>
  <si>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</si>
  <si>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</si>
  <si>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</si>
  <si>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</si>
  <si>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</si>
  <si>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</si>
  <si>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</si>
  <si>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</si>
  <si>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</si>
  <si>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</si>
  <si>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</si>
  <si>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</si>
  <si>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</si>
  <si>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</si>
  <si>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</si>
  <si>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</si>
  <si>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</si>
  <si>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</si>
  <si>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</si>
  <si>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</si>
  <si>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</si>
  <si>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</si>
  <si>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</si>
  <si>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</si>
  <si>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</si>
  <si>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</si>
  <si>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</si>
  <si>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</si>
  <si>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</si>
  <si>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</si>
  <si>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</si>
  <si>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</si>
  <si>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</si>
  <si>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</si>
  <si>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</si>
  <si>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</si>
  <si>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</si>
  <si>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</si>
  <si>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</si>
  <si>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</si>
  <si>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</si>
  <si>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</si>
  <si>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</si>
  <si>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</si>
  <si>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</si>
  <si>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</si>
  <si>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</si>
  <si>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</si>
  <si>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</si>
  <si>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</si>
  <si>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</si>
  <si>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</si>
  <si>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</si>
  <si>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</si>
  <si>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</si>
  <si>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</si>
  <si>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</si>
  <si>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</si>
  <si>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</si>
  <si>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</si>
  <si>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</si>
  <si>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</si>
  <si>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</si>
  <si>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</si>
  <si>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</si>
  <si>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</si>
  <si>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</si>
  <si>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</si>
  <si>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</si>
  <si>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</si>
  <si>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</si>
  <si>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</si>
  <si>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</si>
  <si>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</si>
  <si>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</si>
  <si>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</si>
  <si>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</si>
  <si>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</si>
  <si>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</si>
  <si>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</si>
  <si>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</si>
  <si>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</si>
  <si>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</si>
  <si>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</si>
  <si>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</si>
  <si>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</si>
  <si>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</si>
  <si>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</si>
  <si>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</si>
  <si>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</si>
  <si>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</si>
  <si>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</si>
  <si>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</si>
  <si>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</si>
  <si>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</si>
  <si>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</si>
  <si>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</si>
  <si>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</si>
  <si>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</si>
  <si>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</si>
  <si>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</si>
  <si>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</si>
  <si>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</si>
  <si>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</si>
  <si>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</si>
  <si>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</si>
  <si>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</si>
  <si>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</si>
  <si>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</si>
  <si>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</si>
  <si>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</si>
  <si>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</si>
  <si>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</si>
  <si>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</si>
  <si>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</si>
  <si>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</si>
  <si>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</si>
  <si>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</si>
  <si>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</si>
  <si>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</si>
  <si>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</si>
  <si>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</si>
  <si>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</si>
  <si>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</si>
  <si>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</si>
  <si>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</si>
  <si>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</si>
  <si>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</si>
  <si>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</si>
  <si>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</si>
  <si>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</si>
  <si>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</si>
  <si>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</si>
  <si>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</si>
  <si>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</si>
  <si>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</si>
  <si>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</si>
  <si>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</si>
  <si>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</si>
  <si>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</si>
  <si>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</si>
  <si>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</si>
  <si>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</si>
  <si>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</si>
  <si>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</si>
  <si>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</si>
  <si>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</si>
  <si>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</si>
  <si>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</si>
  <si>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</si>
  <si>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</si>
  <si>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</si>
  <si>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</si>
  <si>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</si>
  <si>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</si>
  <si>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</si>
  <si>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</si>
  <si>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</si>
  <si>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</si>
  <si>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</si>
  <si>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</si>
  <si>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</si>
  <si>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</si>
  <si>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</si>
  <si>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</si>
  <si>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</si>
  <si>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</si>
  <si>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</si>
  <si>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</si>
  <si>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</si>
  <si>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</si>
  <si>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</si>
  <si>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</si>
  <si>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</si>
  <si>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</si>
  <si>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</si>
  <si>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</si>
  <si>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</si>
  <si>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</si>
  <si>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</si>
  <si>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</si>
  <si>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</si>
  <si>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</si>
  <si>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</si>
  <si>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</si>
  <si>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</si>
  <si>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</si>
  <si>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</si>
  <si>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</si>
  <si>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</si>
  <si>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</si>
  <si>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</si>
  <si>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</si>
  <si>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</si>
  <si>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</si>
  <si>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</si>
  <si>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</si>
  <si>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</si>
  <si>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</si>
  <si>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</si>
  <si>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</si>
  <si>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</si>
  <si>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</si>
  <si>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</si>
  <si>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</si>
  <si>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</si>
  <si>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</si>
  <si>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</si>
  <si>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</si>
  <si>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</si>
  <si>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</si>
  <si>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</si>
  <si>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</si>
  <si>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</si>
  <si>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</si>
  <si>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</si>
  <si>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</si>
  <si>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</si>
  <si>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</si>
  <si>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</si>
  <si>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</si>
  <si>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</si>
  <si>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</si>
  <si>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</si>
  <si>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</si>
  <si>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</si>
  <si>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</si>
  <si>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</si>
  <si>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</si>
  <si>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</si>
  <si>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</si>
  <si>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</si>
  <si>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</si>
  <si>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</si>
  <si>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</si>
  <si>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</si>
  <si>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</si>
  <si>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</si>
  <si>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</si>
  <si>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</si>
  <si>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</si>
  <si>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</si>
  <si>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</si>
  <si>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</si>
  <si>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</si>
  <si>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</si>
  <si>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</si>
  <si>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</si>
  <si>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</si>
  <si>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</si>
  <si>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</si>
  <si>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</si>
  <si>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</si>
  <si>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</si>
  <si>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</si>
  <si>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</si>
  <si>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</si>
  <si>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</si>
  <si>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</si>
  <si>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</si>
  <si>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</si>
  <si>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</si>
  <si>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</si>
  <si>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</si>
  <si>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</si>
  <si>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</si>
  <si>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</si>
  <si>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</si>
  <si>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</si>
  <si>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</si>
  <si>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</si>
  <si>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</si>
  <si>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</si>
  <si>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</si>
  <si>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</si>
  <si>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</si>
  <si>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</si>
  <si>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</si>
  <si>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</si>
  <si>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</si>
  <si>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</si>
  <si>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</si>
  <si>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</si>
  <si>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</si>
  <si>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</si>
  <si>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</si>
  <si>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</si>
  <si>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</si>
  <si>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</si>
  <si>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</si>
  <si>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</si>
  <si>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</si>
  <si>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</si>
  <si>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</si>
  <si>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</si>
  <si>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</si>
  <si>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</si>
  <si>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</si>
  <si>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</si>
  <si>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</si>
  <si>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</si>
  <si>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</si>
  <si>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</si>
  <si>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</si>
  <si>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</si>
  <si>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</si>
  <si>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</si>
  <si>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</si>
  <si>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</si>
  <si>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</si>
  <si>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</si>
  <si>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</si>
  <si>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</si>
  <si>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</si>
  <si>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</si>
  <si>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</si>
  <si>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</si>
  <si>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</si>
  <si>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</si>
  <si>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</si>
  <si>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</si>
  <si>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</si>
  <si>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</si>
  <si>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</si>
  <si>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</si>
  <si>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</si>
  <si>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</si>
  <si>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</si>
  <si>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</si>
  <si>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</si>
  <si>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</si>
  <si>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</si>
  <si>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</si>
  <si>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</si>
  <si>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</si>
  <si>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</si>
  <si>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</si>
  <si>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</si>
  <si>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</si>
  <si>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</si>
  <si>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</si>
  <si>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</si>
  <si>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</si>
  <si>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</si>
  <si>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</si>
  <si>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</si>
  <si>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</si>
  <si>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</si>
  <si>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</si>
  <si>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</si>
  <si>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</si>
  <si>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</si>
  <si>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</si>
  <si>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</si>
  <si>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</si>
  <si>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</si>
  <si>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</si>
  <si>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</si>
  <si>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</si>
  <si>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</si>
  <si>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</si>
  <si>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</si>
  <si>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</si>
  <si>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</si>
  <si>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</si>
  <si>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</si>
  <si>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</si>
  <si>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</si>
  <si>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</si>
  <si>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</si>
  <si>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</si>
  <si>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</si>
  <si>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</si>
  <si>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</si>
  <si>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</si>
  <si>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</si>
  <si>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</si>
  <si>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</si>
  <si>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</si>
  <si>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</si>
  <si>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</si>
  <si>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</si>
  <si>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</si>
  <si>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</si>
  <si>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</si>
  <si>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</si>
  <si>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</si>
  <si>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</si>
  <si>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</si>
  <si>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</si>
  <si>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</si>
  <si>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</si>
  <si>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</si>
  <si>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</si>
  <si>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</si>
  <si>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</si>
  <si>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</si>
  <si>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</si>
  <si>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</si>
  <si>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</si>
  <si>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</si>
  <si>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</si>
  <si>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</si>
  <si>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</si>
  <si>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</si>
  <si>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</si>
  <si>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</si>
  <si>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</si>
  <si>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</si>
  <si>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</si>
  <si>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</si>
  <si>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</si>
  <si>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</si>
  <si>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</si>
  <si>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</si>
  <si>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</si>
  <si>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</si>
  <si>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</si>
  <si>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</si>
  <si>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</si>
  <si>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</si>
  <si>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</si>
  <si>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</si>
  <si>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</si>
  <si>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</si>
  <si>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</si>
  <si>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</si>
  <si>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</si>
  <si>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</si>
  <si>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</si>
  <si>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</si>
  <si>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</si>
  <si>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</si>
  <si>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</si>
  <si>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</si>
  <si>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</si>
  <si>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</si>
  <si>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</si>
  <si>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</si>
  <si>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</si>
  <si>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</si>
  <si>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</si>
  <si>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</si>
  <si>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</si>
  <si>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</si>
  <si>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</si>
  <si>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</si>
  <si>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</si>
  <si>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</si>
  <si>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</si>
  <si>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</si>
  <si>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</si>
  <si>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</si>
  <si>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</si>
  <si>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</si>
  <si>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</si>
  <si>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</si>
  <si>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</si>
  <si>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</si>
  <si>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</si>
  <si>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</si>
  <si>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</si>
  <si>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</si>
  <si>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</si>
  <si>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</si>
  <si>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</si>
  <si>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</si>
  <si>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</si>
  <si>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</si>
  <si>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</si>
  <si>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</si>
  <si>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</si>
  <si>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</si>
  <si>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</si>
  <si>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</si>
  <si>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</si>
  <si>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</si>
  <si>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</si>
  <si>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</si>
  <si>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</si>
  <si>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</si>
  <si>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</si>
  <si>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</si>
  <si>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</si>
  <si>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</si>
  <si>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</si>
  <si>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</si>
  <si>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</si>
  <si>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</si>
  <si>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</si>
  <si>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</si>
  <si>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</si>
  <si>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</si>
  <si>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</si>
  <si>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</si>
  <si>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</si>
  <si>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</si>
  <si>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</si>
  <si>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</si>
  <si>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</si>
  <si>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</si>
  <si>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</si>
  <si>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</si>
  <si>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</si>
  <si>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</si>
  <si>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</si>
  <si>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</si>
  <si>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</si>
  <si>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</si>
  <si>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</si>
  <si>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</si>
  <si>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</si>
  <si>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</si>
  <si>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</si>
  <si>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</si>
  <si>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</si>
  <si>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</si>
  <si>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</si>
  <si>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</si>
  <si>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</si>
  <si>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</si>
  <si>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</si>
  <si>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</si>
  <si>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</si>
  <si>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</si>
  <si>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</si>
  <si>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</si>
  <si>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</si>
  <si>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</si>
  <si>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</si>
  <si>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</si>
  <si>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</si>
  <si>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</si>
  <si>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</si>
  <si>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</si>
  <si>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</si>
  <si>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</si>
  <si>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</si>
  <si>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</si>
  <si>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</si>
  <si>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</si>
  <si>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</si>
  <si>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</si>
  <si>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</si>
  <si>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</si>
  <si>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</si>
  <si>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</si>
  <si>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</si>
  <si>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</si>
  <si>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</si>
  <si>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</si>
  <si>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</si>
  <si>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</si>
  <si>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</si>
  <si>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</si>
  <si>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</si>
  <si>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</si>
  <si>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</si>
  <si>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</si>
  <si>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</si>
  <si>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</si>
  <si>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</si>
  <si>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</si>
  <si>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</si>
  <si>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</si>
  <si>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</si>
  <si>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</si>
  <si>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</si>
  <si>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</si>
  <si>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</si>
  <si>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</si>
  <si>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</si>
  <si>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</si>
  <si>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</si>
  <si>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</si>
  <si>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</si>
  <si>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</si>
  <si>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</si>
  <si>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</si>
  <si>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</si>
  <si>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</si>
  <si>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</si>
  <si>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</si>
  <si>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</si>
  <si>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</si>
  <si>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</si>
  <si>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</si>
  <si>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</si>
  <si>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</si>
  <si>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</si>
  <si>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</si>
  <si>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</si>
  <si>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</si>
  <si>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</si>
  <si>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</si>
  <si>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</si>
  <si>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</si>
  <si>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</si>
  <si>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</si>
  <si>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</si>
  <si>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</si>
  <si>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</si>
  <si>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</si>
  <si>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</si>
  <si>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</si>
  <si>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</si>
  <si>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</si>
  <si>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</si>
  <si>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</si>
  <si>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</si>
  <si>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</si>
  <si>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</si>
  <si>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</si>
  <si>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</si>
  <si>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</si>
  <si>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</si>
  <si>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</si>
  <si>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</si>
  <si>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</si>
  <si>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</si>
  <si>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</si>
  <si>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</si>
  <si>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</si>
  <si>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</si>
  <si>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</si>
  <si>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</si>
  <si>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</si>
  <si>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</si>
  <si>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</si>
  <si>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</si>
  <si>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</si>
  <si>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</si>
  <si>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</si>
  <si>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</si>
  <si>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</si>
  <si>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</si>
  <si>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</si>
  <si>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</si>
  <si>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</si>
  <si>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</si>
  <si>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</si>
  <si>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</si>
  <si>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</si>
  <si>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</si>
  <si>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</si>
  <si>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</si>
  <si>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</si>
  <si>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</si>
  <si>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</si>
  <si>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</si>
  <si>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</si>
  <si>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</si>
  <si>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</si>
  <si>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</si>
  <si>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</si>
  <si>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</si>
  <si>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</si>
  <si>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</si>
  <si>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</si>
  <si>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</si>
  <si>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</si>
  <si>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</si>
  <si>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</si>
  <si>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</si>
  <si>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</si>
  <si>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</si>
  <si>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</si>
  <si>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</si>
  <si>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</si>
  <si>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</si>
  <si>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</si>
  <si>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</si>
  <si>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</si>
  <si>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</si>
  <si>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</si>
  <si>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</si>
  <si>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</si>
  <si>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</si>
  <si>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</si>
  <si>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</si>
  <si>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</si>
  <si>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</si>
  <si>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</si>
  <si>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</si>
  <si>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</si>
  <si>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</si>
  <si>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</si>
  <si>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</si>
  <si>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</si>
  <si>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</si>
  <si>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</si>
  <si>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</si>
  <si>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</si>
  <si>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</si>
  <si>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</si>
  <si>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</si>
  <si>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</si>
  <si>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</si>
  <si>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</si>
  <si>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</si>
  <si>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</si>
  <si>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</si>
  <si>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</si>
  <si>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</si>
  <si>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</si>
  <si>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</si>
  <si>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</si>
  <si>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</si>
  <si>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</si>
  <si>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</si>
  <si>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</si>
  <si>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</si>
  <si>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</si>
  <si>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</si>
  <si>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</si>
  <si>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</si>
  <si>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</si>
  <si>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</si>
  <si>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</si>
  <si>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</si>
  <si>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</si>
  <si>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</si>
  <si>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</si>
  <si>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</si>
  <si>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</si>
  <si>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</si>
  <si>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</si>
  <si>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</si>
  <si>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</si>
  <si>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</si>
  <si>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</si>
  <si>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</si>
  <si>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</si>
  <si>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</si>
  <si>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</si>
  <si>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</si>
  <si>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</si>
  <si>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</si>
  <si>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</si>
  <si>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</si>
  <si>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</si>
  <si>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</si>
  <si>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</si>
  <si>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</si>
  <si>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</si>
  <si>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</si>
  <si>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</si>
  <si>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</si>
  <si>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</si>
  <si>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</si>
  <si>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</si>
  <si>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</si>
  <si>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</si>
  <si>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</si>
  <si>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</si>
  <si>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</si>
  <si>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</si>
  <si>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</si>
  <si>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</si>
  <si>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</si>
  <si>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</si>
  <si>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</si>
  <si>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</si>
  <si>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</si>
  <si>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</si>
  <si>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</si>
  <si>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</si>
  <si>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</si>
  <si>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</si>
  <si>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</si>
  <si>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</si>
  <si>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</si>
  <si>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</si>
  <si>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</si>
  <si>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</si>
  <si>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</si>
  <si>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</si>
  <si>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</si>
  <si>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</si>
  <si>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</si>
  <si>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</si>
  <si>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</si>
  <si>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</si>
  <si>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</si>
  <si>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</si>
  <si>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</si>
  <si>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</si>
  <si>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</si>
  <si>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</si>
  <si>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</si>
  <si>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</si>
  <si>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</si>
  <si>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</si>
  <si>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</si>
  <si>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</si>
  <si>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</si>
  <si>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</si>
  <si>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</si>
  <si>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</si>
  <si>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</si>
  <si>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</si>
  <si>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</si>
  <si>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</si>
  <si>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</si>
  <si>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</si>
  <si>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</si>
  <si>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</si>
  <si>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</si>
  <si>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</si>
  <si>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</si>
  <si>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</si>
  <si>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</si>
  <si>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</si>
  <si>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</si>
  <si>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</si>
  <si>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</si>
  <si>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</si>
  <si>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</si>
  <si>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</si>
  <si>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</si>
  <si>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</si>
  <si>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</si>
  <si>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</si>
  <si>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</si>
  <si>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</si>
  <si>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</si>
  <si>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</si>
  <si>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</si>
  <si>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</si>
  <si>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</si>
  <si>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</si>
  <si>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</si>
  <si>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</si>
  <si>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</si>
  <si>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</si>
  <si>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</si>
  <si>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</si>
  <si>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</si>
  <si>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</si>
  <si>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</si>
  <si>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</si>
  <si>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</si>
  <si>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</si>
  <si>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</si>
  <si>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</si>
  <si>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</si>
  <si>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</si>
  <si>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</si>
  <si>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</si>
  <si>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</si>
  <si>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</si>
  <si>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</si>
  <si>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</si>
  <si>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</si>
  <si>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</si>
  <si>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</si>
  <si>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</si>
  <si>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</si>
  <si>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</si>
  <si>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</si>
  <si>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</si>
  <si>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</si>
  <si>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</si>
  <si>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</si>
  <si>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</si>
  <si>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</si>
  <si>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</si>
  <si>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</si>
  <si>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</si>
  <si>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</si>
  <si>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</si>
  <si>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</si>
  <si>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</si>
  <si>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</si>
  <si>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</si>
  <si>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</si>
  <si>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</si>
  <si>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</si>
  <si>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</si>
  <si>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</si>
  <si>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</si>
  <si>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</si>
  <si>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</si>
  <si>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</si>
  <si>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</si>
  <si>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</si>
  <si>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</si>
  <si>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</si>
  <si>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</si>
  <si>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</si>
  <si>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</si>
  <si>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</si>
  <si>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</si>
  <si>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</si>
  <si>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</si>
  <si>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</si>
  <si>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</si>
  <si>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</si>
  <si>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</si>
  <si>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</si>
  <si>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</si>
  <si>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</si>
  <si>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</si>
  <si>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</si>
  <si>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</si>
  <si>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</si>
  <si>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</si>
  <si>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</si>
  <si>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</si>
  <si>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</si>
  <si>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</si>
  <si>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</si>
  <si>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</si>
  <si>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</si>
  <si>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</si>
  <si>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</si>
  <si>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</si>
  <si>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</si>
  <si>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</si>
  <si>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</si>
  <si>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</si>
  <si>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</si>
  <si>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</si>
  <si>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</si>
  <si>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</si>
  <si>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</si>
  <si>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</si>
  <si>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</si>
  <si>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</si>
  <si>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</si>
  <si>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</si>
  <si>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</si>
  <si>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</si>
  <si>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</si>
  <si>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</si>
  <si>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</si>
  <si>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</si>
  <si>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</si>
  <si>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</si>
  <si>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</si>
  <si>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</si>
  <si>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</si>
  <si>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</si>
  <si>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</si>
  <si>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</si>
  <si>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</si>
  <si>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</si>
  <si>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</si>
  <si>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</si>
  <si>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</si>
  <si>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</si>
  <si>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</si>
  <si>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</si>
  <si>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</si>
  <si>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</si>
  <si>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</si>
  <si>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</si>
  <si>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</si>
  <si>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</si>
  <si>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</si>
  <si>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</si>
  <si>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</si>
  <si>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</si>
  <si>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</si>
  <si>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</si>
  <si>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</si>
  <si>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</si>
  <si>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</si>
  <si>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</si>
  <si>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</si>
  <si>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</si>
  <si>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</si>
  <si>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</si>
  <si>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</si>
  <si>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</si>
  <si>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</si>
  <si>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</si>
  <si>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</si>
  <si>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</si>
  <si>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</si>
  <si>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</si>
  <si>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</si>
  <si>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</si>
  <si>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</si>
  <si>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</si>
  <si>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</si>
  <si>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</si>
  <si>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</si>
  <si>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</si>
  <si>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</si>
  <si>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</si>
  <si>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</si>
  <si>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</si>
  <si>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</si>
  <si>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</si>
  <si>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</si>
  <si>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</si>
  <si>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</si>
  <si>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</si>
  <si>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</si>
  <si>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</si>
  <si>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</si>
  <si>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</si>
  <si>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</si>
  <si>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</si>
  <si>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</si>
  <si>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</si>
  <si>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</si>
  <si>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</si>
  <si>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</si>
  <si>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</si>
  <si>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</si>
  <si>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</si>
  <si>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</si>
  <si>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</si>
  <si>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</si>
  <si>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</si>
  <si>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</si>
  <si>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</si>
  <si>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</si>
  <si>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</si>
  <si>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</si>
  <si>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</si>
  <si>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</si>
  <si>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</si>
  <si>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</si>
  <si>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</si>
  <si>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</si>
  <si>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</si>
  <si>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</si>
  <si>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</si>
  <si>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</si>
  <si>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</si>
  <si>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</si>
  <si>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</si>
  <si>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</si>
  <si>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</si>
  <si>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</si>
  <si>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</si>
  <si>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</si>
  <si>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</si>
  <si>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</si>
  <si>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</si>
  <si>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</si>
  <si>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</si>
  <si>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</si>
  <si>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</si>
  <si>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</si>
  <si>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</si>
  <si>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</si>
  <si>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</si>
  <si>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</si>
  <si>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</si>
  <si>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</si>
  <si>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</si>
  <si>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</si>
  <si>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</si>
  <si>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</si>
  <si>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</si>
  <si>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</si>
  <si>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</si>
  <si>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</si>
  <si>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</si>
  <si>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</si>
  <si>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</si>
  <si>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</si>
  <si>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</si>
  <si>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</si>
  <si>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</si>
  <si>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</si>
  <si>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</si>
  <si>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</si>
  <si>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</si>
  <si>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</si>
  <si>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</si>
  <si>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</si>
  <si>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</si>
  <si>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</si>
  <si>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</si>
  <si>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</si>
  <si>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</si>
  <si>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</si>
  <si>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</si>
  <si>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</si>
  <si>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</si>
  <si>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</si>
  <si>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</si>
  <si>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</si>
  <si>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</si>
  <si>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</si>
  <si>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</si>
  <si>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</si>
  <si>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</si>
  <si>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</si>
  <si>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</si>
  <si>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</si>
  <si>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</si>
  <si>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</si>
  <si>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</si>
  <si>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</si>
  <si>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</si>
  <si>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</si>
  <si>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</si>
  <si>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</si>
  <si>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</si>
  <si>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</si>
  <si>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</si>
  <si>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</si>
  <si>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</si>
  <si>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</si>
  <si>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</si>
  <si>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</si>
  <si>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</si>
  <si>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</si>
  <si>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</si>
  <si>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</si>
  <si>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</si>
  <si>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</si>
  <si>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</si>
  <si>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</si>
  <si>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</si>
  <si>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</si>
  <si>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</si>
  <si>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</si>
  <si>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</si>
  <si>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</si>
  <si>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</si>
  <si>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</si>
  <si>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</si>
  <si>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</si>
  <si>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</si>
  <si>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</si>
  <si>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</si>
  <si>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</si>
  <si>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</si>
  <si>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</si>
  <si>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</si>
  <si>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</si>
  <si>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</si>
  <si>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</si>
  <si>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</si>
  <si>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</si>
  <si>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</si>
  <si>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</si>
  <si>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</si>
  <si>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</si>
  <si>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</si>
  <si>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</si>
  <si>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</si>
  <si>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</si>
  <si>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</si>
  <si>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</si>
  <si>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</si>
  <si>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</si>
  <si>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</si>
  <si>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</si>
  <si>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</si>
  <si>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</si>
  <si>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</si>
  <si>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</si>
  <si>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</si>
  <si>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</si>
  <si>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</si>
  <si>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</si>
  <si>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</si>
  <si>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</si>
  <si>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</si>
  <si>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</si>
  <si>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</si>
  <si>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</si>
  <si>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</si>
  <si>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</si>
  <si>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</si>
  <si>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</si>
  <si>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</si>
  <si>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</si>
  <si>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</si>
  <si>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</si>
  <si>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</si>
  <si>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</si>
  <si>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</si>
  <si>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</si>
  <si>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</si>
  <si>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</si>
  <si>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</si>
  <si>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</si>
  <si>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</si>
  <si>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</si>
  <si>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</si>
  <si>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</si>
  <si>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</si>
  <si>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</si>
  <si>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</si>
  <si>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</si>
  <si>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</si>
  <si>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</si>
  <si>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</si>
  <si>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</si>
  <si>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</si>
  <si>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</si>
  <si>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</si>
  <si>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</si>
  <si>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</si>
  <si>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</si>
  <si>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</si>
  <si>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</si>
  <si>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</si>
  <si>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</si>
  <si>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</si>
  <si>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</si>
  <si>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</si>
  <si>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</si>
  <si>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</si>
  <si>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</si>
  <si>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</si>
  <si>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</si>
  <si>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</si>
  <si>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</si>
  <si>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</si>
  <si>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</si>
  <si>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</si>
  <si>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</si>
  <si>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</si>
  <si>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</si>
  <si>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</si>
  <si>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</si>
  <si>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</si>
  <si>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</si>
  <si>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</si>
  <si>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</si>
  <si>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</si>
  <si>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</si>
  <si>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</si>
  <si>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</si>
  <si>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</si>
  <si>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</si>
  <si>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</si>
  <si>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</si>
  <si>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</si>
  <si>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</si>
  <si>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</si>
  <si>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</si>
  <si>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</si>
  <si>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</si>
  <si>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</si>
  <si>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</si>
  <si>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</si>
  <si>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</si>
  <si>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</si>
  <si>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</si>
  <si>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</si>
  <si>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</si>
  <si>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</si>
  <si>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</si>
  <si>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</si>
  <si>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</si>
  <si>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</si>
  <si>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</si>
  <si>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</si>
  <si>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</si>
  <si>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</si>
  <si>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</si>
  <si>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</si>
  <si>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</si>
  <si>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</si>
  <si>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</si>
  <si>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</si>
  <si>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</si>
  <si>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</si>
  <si>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</si>
  <si>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</si>
  <si>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</si>
  <si>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</si>
  <si>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</si>
  <si>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</si>
  <si>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</si>
  <si>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</si>
  <si>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</si>
  <si>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</si>
  <si>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</si>
  <si>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</si>
  <si>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</si>
  <si>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</si>
  <si>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</si>
  <si>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</si>
  <si>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</si>
  <si>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</si>
  <si>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</si>
  <si>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</si>
  <si>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</si>
  <si>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</si>
  <si>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</si>
  <si>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</si>
  <si>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</si>
  <si>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</si>
  <si>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</si>
  <si>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</si>
  <si>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</si>
  <si>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</si>
  <si>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</si>
  <si>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</si>
  <si>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</si>
  <si>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</si>
  <si>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</si>
  <si>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</si>
  <si>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</si>
  <si>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</si>
  <si>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</si>
  <si>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</si>
  <si>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</si>
  <si>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</si>
  <si>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</si>
  <si>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</si>
  <si>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</si>
  <si>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</si>
  <si>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</si>
  <si>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</si>
  <si>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</si>
  <si>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</si>
  <si>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</si>
  <si>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</si>
  <si>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</si>
  <si>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</si>
  <si>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</si>
  <si>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</si>
  <si>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</si>
  <si>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</si>
  <si>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</si>
  <si>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</si>
  <si>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</si>
  <si>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</si>
  <si>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</si>
  <si>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</si>
  <si>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</si>
  <si>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</si>
  <si>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</si>
  <si>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</si>
  <si>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</si>
  <si>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</si>
  <si>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</si>
  <si>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</si>
  <si>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</si>
  <si>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</si>
  <si>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</si>
  <si>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</si>
  <si>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</si>
  <si>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</si>
  <si>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</si>
  <si>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</si>
  <si>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</si>
  <si>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</si>
  <si>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</si>
  <si>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</si>
  <si>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</si>
  <si>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</si>
  <si>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</si>
  <si>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</si>
  <si>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</si>
  <si>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</si>
  <si>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</si>
  <si>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</si>
  <si>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</si>
  <si>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</si>
  <si>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</si>
  <si>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</si>
  <si>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</si>
  <si>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</si>
  <si>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</si>
  <si>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</si>
  <si>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</si>
  <si>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</si>
  <si>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</si>
  <si>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</si>
  <si>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</si>
  <si>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</si>
  <si>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</si>
  <si>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</si>
  <si>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</si>
  <si>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</si>
  <si>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</si>
  <si>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</si>
  <si>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</si>
  <si>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</si>
  <si>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</si>
  <si>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</si>
  <si>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</si>
  <si>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</si>
  <si>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</si>
  <si>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</si>
  <si>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</si>
  <si>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</si>
  <si>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</si>
  <si>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</si>
  <si>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</si>
  <si>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</si>
  <si>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</si>
  <si>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</si>
  <si>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</si>
  <si>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</si>
  <si>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</si>
  <si>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</si>
  <si>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</si>
  <si>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</si>
  <si>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</si>
  <si>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</si>
  <si>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</si>
  <si>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</si>
  <si>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</si>
  <si>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</si>
  <si>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</si>
  <si>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</si>
  <si>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</si>
  <si>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</si>
  <si>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</si>
  <si>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</si>
  <si>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</si>
  <si>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</si>
  <si>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</si>
  <si>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</si>
  <si>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</si>
  <si>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</si>
  <si>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</si>
  <si>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</si>
  <si>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</si>
  <si>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</si>
  <si>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</si>
  <si>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</si>
  <si>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</si>
  <si>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</si>
  <si>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</si>
  <si>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</si>
  <si>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</si>
  <si>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</si>
  <si>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</si>
  <si>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</si>
  <si>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</si>
  <si>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</si>
  <si>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</si>
  <si>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</si>
  <si>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</si>
  <si>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</si>
  <si>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</si>
  <si>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</si>
  <si>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</si>
  <si>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</si>
  <si>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</si>
  <si>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</si>
  <si>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</si>
  <si>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</si>
  <si>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</si>
  <si>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</si>
  <si>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</si>
  <si>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</si>
  <si>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</si>
  <si>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</si>
  <si>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</si>
  <si>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</si>
  <si>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</si>
  <si>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</si>
  <si>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</si>
  <si>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</si>
  <si>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</si>
  <si>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</si>
  <si>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</si>
  <si>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</si>
  <si>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</si>
  <si>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</si>
  <si>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</si>
  <si>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</si>
  <si>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</si>
  <si>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</si>
  <si>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</si>
  <si>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</si>
  <si>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</si>
  <si>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</si>
  <si>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</si>
  <si>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</si>
  <si>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</si>
  <si>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</si>
  <si>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</si>
  <si>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</si>
  <si>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</si>
  <si>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</si>
  <si>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</si>
  <si>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</si>
  <si>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</si>
  <si>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</si>
  <si>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</si>
  <si>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</si>
  <si>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</si>
  <si>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</si>
  <si>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</si>
  <si>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</si>
  <si>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</si>
  <si>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</si>
  <si>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</si>
  <si>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</si>
  <si>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</si>
  <si>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</si>
  <si>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</si>
  <si>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</si>
  <si>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</si>
  <si>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</si>
  <si>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</si>
  <si>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</si>
  <si>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</si>
  <si>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</si>
  <si>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</si>
  <si>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</si>
  <si>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</si>
  <si>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</si>
  <si>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</si>
  <si>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</si>
  <si>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</si>
  <si>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</si>
  <si>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</si>
  <si>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</si>
  <si>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</si>
  <si>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</si>
  <si>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</si>
  <si>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</si>
  <si>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</si>
  <si>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</si>
  <si>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</si>
  <si>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</si>
  <si>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</si>
  <si>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</si>
  <si>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</si>
  <si>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</si>
  <si>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</si>
  <si>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</si>
  <si>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</si>
  <si>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</si>
  <si>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</si>
  <si>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</si>
  <si>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</si>
  <si>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</si>
  <si>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</si>
  <si>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</si>
  <si>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</si>
  <si>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</si>
  <si>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</si>
  <si>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</si>
  <si>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</si>
  <si>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</si>
  <si>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</si>
  <si>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</si>
  <si>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</si>
  <si>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</si>
  <si>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</si>
  <si>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</si>
  <si>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</si>
  <si>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</si>
  <si>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</si>
  <si>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</si>
  <si>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</si>
  <si>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</si>
  <si>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</si>
  <si>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</si>
  <si>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</si>
  <si>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</si>
  <si>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</si>
  <si>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</si>
  <si>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</si>
  <si>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</si>
  <si>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</si>
  <si>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</si>
  <si>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</si>
  <si>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</si>
  <si>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</si>
  <si>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</si>
  <si>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</si>
  <si>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</si>
  <si>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</si>
  <si>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</si>
  <si>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</si>
  <si>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</si>
  <si>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</si>
  <si>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</si>
  <si>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</si>
  <si>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</si>
  <si>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</si>
  <si>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</si>
  <si>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</si>
  <si>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</si>
  <si>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</si>
  <si>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</si>
  <si>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</si>
  <si>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</si>
  <si>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</si>
  <si>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</si>
  <si>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</si>
  <si>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</si>
  <si>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</si>
  <si>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</si>
  <si>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</si>
  <si>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</si>
  <si>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</si>
  <si>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</si>
  <si>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</si>
  <si>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</si>
  <si>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</si>
  <si>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</si>
  <si>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</si>
  <si>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</si>
  <si>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</si>
  <si>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</si>
  <si>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</si>
  <si>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</si>
  <si>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</si>
  <si>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</si>
  <si>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</si>
  <si>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</si>
  <si>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</si>
  <si>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</si>
  <si>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</si>
  <si>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</si>
  <si>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</si>
  <si>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</si>
  <si>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</si>
  <si>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</si>
  <si>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</si>
  <si>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</si>
  <si>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</si>
  <si>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</si>
  <si>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</si>
  <si>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</si>
  <si>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</si>
  <si>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</si>
  <si>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</si>
  <si>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</si>
  <si>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</si>
  <si>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</si>
  <si>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</si>
  <si>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</si>
  <si>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</si>
  <si>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</si>
  <si>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</si>
  <si>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</si>
  <si>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</si>
  <si>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</si>
  <si>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</si>
  <si>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</si>
  <si>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</si>
  <si>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</si>
  <si>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</si>
  <si>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</si>
  <si>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</si>
  <si>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</si>
  <si>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</si>
  <si>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</si>
  <si>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</si>
  <si>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</si>
  <si>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</si>
  <si>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</si>
  <si>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</si>
  <si>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</si>
  <si>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</si>
  <si>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</si>
  <si>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</si>
  <si>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</si>
  <si>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</si>
  <si>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</si>
  <si>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</si>
  <si>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</si>
  <si>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</si>
  <si>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</si>
  <si>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</si>
  <si>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</si>
  <si>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</si>
  <si>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</si>
  <si>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</si>
  <si>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</si>
  <si>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</si>
  <si>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</si>
  <si>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</si>
  <si>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</si>
  <si>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</si>
  <si>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</si>
  <si>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</si>
  <si>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</si>
  <si>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</si>
  <si>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</si>
  <si>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</si>
  <si>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</si>
  <si>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</si>
  <si>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</si>
  <si>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</si>
  <si>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</si>
  <si>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</si>
  <si>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</si>
  <si>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</si>
  <si>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</si>
  <si>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</si>
  <si>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</si>
  <si>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</si>
  <si>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</si>
  <si>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</si>
  <si>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</si>
  <si>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</si>
  <si>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</si>
  <si>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</si>
  <si>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</si>
  <si>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</si>
  <si>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</si>
  <si>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</si>
  <si>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</si>
  <si>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</si>
  <si>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</si>
  <si>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</si>
  <si>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</si>
  <si>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</si>
  <si>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</si>
  <si>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</si>
  <si>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</si>
  <si>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</si>
  <si>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</si>
  <si>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</si>
  <si>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</si>
  <si>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</si>
  <si>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</si>
  <si>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</si>
  <si>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</si>
  <si>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</si>
  <si>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</si>
  <si>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</si>
  <si>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</si>
  <si>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</si>
  <si>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</si>
  <si>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</si>
  <si>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</si>
  <si>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</si>
  <si>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</si>
  <si>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</si>
  <si>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</si>
  <si>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</si>
  <si>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</si>
  <si>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</si>
  <si>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</si>
  <si>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</si>
  <si>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</si>
  <si>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</si>
  <si>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</si>
  <si>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</si>
  <si>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</si>
  <si>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</si>
  <si>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</si>
  <si>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</si>
  <si>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</si>
  <si>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</si>
  <si>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</si>
  <si>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</si>
  <si>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</si>
  <si>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</si>
  <si>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</si>
  <si>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</si>
  <si>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</si>
  <si>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</si>
  <si>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</si>
  <si>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</si>
  <si>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</si>
  <si>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</si>
  <si>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</si>
  <si>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</si>
  <si>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</si>
  <si>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</si>
  <si>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</si>
  <si>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</si>
  <si>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</si>
  <si>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</si>
  <si>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</si>
  <si>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</si>
  <si>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</si>
  <si>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</si>
  <si>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</si>
  <si>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</si>
  <si>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</si>
  <si>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</si>
  <si>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</si>
  <si>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</si>
  <si>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</si>
  <si>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</si>
  <si>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</si>
  <si>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</si>
  <si>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</si>
  <si>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</si>
  <si>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</si>
  <si>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</si>
  <si>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</si>
  <si>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</si>
  <si>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</si>
  <si>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</si>
  <si>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</si>
  <si>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</si>
  <si>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</si>
  <si>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</si>
  <si>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</si>
  <si>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</si>
  <si>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</si>
  <si>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</si>
  <si>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</si>
  <si>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</si>
  <si>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</si>
  <si>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</si>
  <si>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</si>
  <si>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</si>
  <si>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</si>
  <si>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</si>
  <si>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</si>
  <si>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</si>
  <si>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</si>
  <si>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</si>
  <si>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</si>
  <si>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</si>
  <si>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</si>
  <si>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</si>
  <si>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</si>
  <si>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</si>
  <si>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</si>
  <si>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</si>
  <si>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</si>
  <si>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</si>
  <si>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</si>
  <si>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</si>
  <si>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</si>
  <si>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</si>
  <si>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</si>
  <si>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</si>
  <si>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</si>
  <si>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</si>
  <si>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</si>
  <si>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</si>
  <si>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</si>
  <si>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</si>
  <si>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</si>
  <si>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</si>
  <si>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</si>
  <si>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</si>
  <si>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</si>
  <si>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</si>
  <si>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</si>
  <si>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</si>
  <si>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</si>
  <si>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</si>
  <si>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</si>
  <si>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</si>
  <si>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</si>
  <si>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</si>
  <si>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</si>
  <si>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</si>
  <si>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</si>
  <si>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</si>
  <si>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</si>
  <si>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</si>
  <si>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</si>
  <si>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</si>
  <si>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</si>
  <si>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</si>
  <si>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</si>
  <si>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</si>
  <si>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</si>
  <si>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</si>
  <si>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</si>
  <si>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</si>
  <si>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</si>
  <si>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</si>
  <si>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</si>
  <si>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</si>
  <si>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</si>
  <si>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</si>
  <si>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</si>
  <si>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</si>
  <si>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</si>
  <si>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</si>
  <si>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</si>
  <si>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</si>
  <si>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</si>
  <si>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</si>
  <si>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</si>
  <si>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</si>
  <si>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</si>
  <si>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</si>
  <si>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</si>
  <si>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</si>
  <si>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</si>
  <si>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</si>
  <si>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</si>
  <si>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</si>
  <si>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</si>
  <si>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</si>
  <si>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</si>
  <si>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</si>
  <si>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</si>
  <si>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</si>
  <si>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</si>
  <si>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</si>
  <si>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</si>
  <si>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</si>
  <si>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</si>
  <si>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</si>
  <si>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</si>
  <si>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</si>
  <si>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</si>
  <si>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</si>
  <si>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</si>
  <si>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</si>
  <si>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</si>
  <si>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</si>
  <si>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</si>
  <si>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</si>
  <si>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</si>
  <si>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</si>
  <si>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</si>
  <si>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</si>
  <si>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</si>
  <si>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</si>
  <si>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</si>
  <si>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</si>
  <si>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</si>
  <si>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</si>
  <si>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</si>
  <si>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</si>
  <si>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</si>
  <si>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</si>
  <si>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</si>
  <si>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</si>
  <si>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</si>
  <si>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</si>
  <si>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</si>
  <si>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</si>
  <si>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</si>
  <si>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</si>
  <si>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</si>
  <si>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</si>
  <si>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</si>
  <si>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</si>
  <si>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</si>
  <si>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</si>
  <si>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</si>
  <si>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</si>
  <si>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</si>
  <si>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</si>
  <si>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</si>
  <si>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</si>
  <si>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</si>
  <si>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</si>
  <si>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</si>
  <si>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</si>
  <si>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</si>
  <si>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</si>
  <si>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</si>
  <si>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</si>
  <si>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</si>
  <si>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</si>
  <si>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</si>
  <si>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</si>
  <si>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</si>
  <si>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</si>
  <si>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</si>
  <si>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</si>
  <si>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</si>
  <si>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</si>
  <si>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</si>
  <si>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</si>
  <si>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</si>
  <si>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</si>
  <si>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</si>
  <si>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</si>
  <si>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</si>
  <si>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</si>
  <si>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</si>
  <si>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</si>
  <si>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</si>
  <si>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</si>
  <si>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</si>
  <si>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</si>
  <si>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</si>
  <si>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</si>
  <si>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</si>
  <si>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</si>
  <si>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</si>
  <si>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</si>
  <si>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</si>
  <si>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</si>
  <si>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</si>
  <si>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</si>
  <si>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</si>
  <si>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</si>
  <si>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</si>
  <si>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</si>
  <si>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</si>
  <si>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</si>
  <si>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</si>
  <si>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</si>
  <si>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</si>
  <si>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</si>
  <si>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</si>
  <si>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</si>
  <si>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</si>
  <si>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</si>
  <si>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</si>
  <si>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</si>
  <si>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</si>
  <si>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</si>
  <si>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</si>
  <si>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</si>
  <si>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</si>
  <si>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</si>
  <si>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</si>
  <si>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</si>
  <si>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</si>
  <si>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</si>
  <si>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</si>
  <si>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</si>
  <si>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</si>
  <si>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</si>
  <si>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</si>
  <si>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</si>
  <si>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</si>
  <si>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</si>
  <si>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</si>
  <si>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</si>
  <si>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</si>
  <si>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</si>
  <si>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</si>
  <si>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</si>
  <si>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</si>
  <si>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</si>
  <si>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</si>
  <si>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</si>
  <si>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</si>
  <si>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</si>
  <si>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</si>
  <si>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</si>
  <si>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</si>
  <si>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</si>
  <si>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</si>
  <si>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</si>
  <si>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</si>
  <si>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</si>
  <si>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</si>
  <si>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</si>
  <si>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</si>
  <si>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</si>
  <si>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</si>
  <si>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</si>
  <si>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</si>
  <si>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</si>
  <si>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</si>
  <si>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</si>
  <si>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</si>
  <si>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</si>
  <si>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</si>
  <si>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</si>
  <si>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</si>
  <si>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</si>
  <si>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</si>
  <si>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</si>
  <si>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</si>
  <si>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</si>
  <si>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</si>
  <si>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</si>
  <si>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</si>
  <si>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</si>
  <si>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</si>
  <si>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</si>
  <si>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</si>
  <si>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</si>
  <si>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</si>
  <si>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</si>
  <si>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</si>
  <si>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</si>
  <si>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</si>
  <si>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</si>
  <si>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</si>
  <si>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</si>
  <si>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</si>
  <si>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</si>
  <si>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</si>
  <si>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</si>
  <si>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</si>
  <si>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</si>
  <si>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</si>
  <si>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</si>
  <si>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</si>
  <si>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</si>
  <si>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</si>
  <si>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</si>
  <si>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</si>
  <si>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</si>
  <si>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</si>
  <si>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</si>
  <si>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</si>
  <si>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</si>
  <si>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</si>
  <si>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</si>
  <si>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</si>
  <si>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</si>
  <si>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</si>
  <si>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</si>
  <si>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</si>
  <si>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</si>
  <si>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</si>
  <si>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</si>
  <si>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</si>
  <si>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</si>
  <si>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</si>
  <si>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</si>
  <si>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</si>
  <si>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</si>
  <si>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</si>
  <si>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</si>
  <si>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</si>
  <si>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</si>
  <si>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</si>
  <si>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</si>
  <si>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</si>
  <si>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</si>
  <si>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</si>
  <si>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</si>
  <si>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</si>
  <si>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</si>
  <si>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</si>
  <si>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</si>
  <si>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</si>
  <si>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</si>
  <si>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</si>
  <si>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</si>
  <si>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</si>
  <si>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</si>
  <si>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</si>
  <si>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</si>
  <si>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</si>
  <si>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</si>
  <si>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</si>
  <si>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</si>
  <si>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</si>
  <si>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</si>
  <si>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</si>
  <si>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</si>
  <si>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</si>
  <si>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</si>
  <si>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</si>
  <si>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</si>
  <si>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</si>
  <si>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</si>
  <si>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</si>
  <si>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</si>
  <si>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</si>
  <si>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</si>
  <si>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</si>
  <si>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</si>
  <si>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</si>
  <si>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</si>
  <si>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</si>
  <si>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</si>
  <si>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</si>
  <si>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</si>
  <si>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</si>
  <si>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</si>
  <si>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</si>
  <si>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</si>
  <si>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</si>
  <si>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</si>
  <si>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</si>
  <si>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</si>
  <si>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</si>
  <si>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</si>
  <si>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</si>
  <si>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</si>
  <si>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</si>
  <si>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</si>
  <si>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</si>
  <si>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</si>
  <si>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</si>
  <si>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</si>
  <si>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</si>
  <si>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</si>
  <si>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</si>
  <si>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</si>
  <si>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</si>
  <si>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</si>
  <si>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</si>
  <si>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</si>
  <si>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</si>
  <si>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</si>
  <si>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</si>
  <si>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</si>
  <si>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</si>
  <si>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</si>
  <si>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</si>
  <si>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</si>
  <si>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</si>
  <si>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</si>
  <si>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</si>
  <si>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</si>
  <si>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</si>
  <si>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</si>
  <si>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</si>
  <si>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</si>
  <si>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</si>
  <si>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</si>
  <si>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</si>
  <si>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</si>
  <si>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</si>
  <si>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</si>
  <si>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</si>
  <si>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</si>
  <si>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</si>
  <si>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</si>
  <si>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</si>
  <si>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</si>
  <si>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</si>
  <si>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</si>
  <si>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</si>
  <si>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</si>
  <si>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</si>
  <si>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</si>
  <si>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</si>
  <si>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</si>
  <si>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</si>
  <si>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</si>
  <si>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</si>
  <si>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</si>
  <si>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</si>
  <si>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</si>
  <si>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</si>
  <si>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</si>
  <si>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</si>
  <si>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</si>
  <si>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</si>
  <si>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</si>
  <si>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</si>
  <si>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</si>
  <si>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</si>
  <si>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</si>
  <si>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</si>
  <si>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</si>
  <si>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</si>
  <si>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</si>
  <si>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</si>
  <si>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</si>
  <si>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</si>
  <si>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</si>
  <si>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</si>
  <si>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</si>
  <si>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</si>
  <si>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</si>
  <si>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</si>
  <si>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</si>
  <si>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</si>
  <si>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</si>
  <si>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</si>
  <si>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</si>
  <si>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</si>
  <si>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</si>
  <si>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</si>
  <si>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</si>
  <si>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</si>
  <si>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</si>
  <si>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</si>
  <si>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</si>
  <si>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</si>
  <si>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</si>
  <si>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</si>
  <si>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</si>
  <si>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</si>
  <si>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</si>
  <si>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</si>
  <si>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</si>
  <si>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</si>
  <si>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</si>
  <si>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</si>
  <si>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</si>
  <si>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</si>
  <si>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</si>
  <si>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</si>
  <si>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</si>
  <si>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</si>
  <si>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</si>
  <si>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</si>
  <si>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</si>
  <si>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</si>
  <si>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</si>
  <si>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</si>
  <si>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</si>
  <si>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</si>
  <si>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</si>
  <si>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</si>
  <si>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</si>
  <si>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</si>
  <si>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</si>
  <si>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</si>
  <si>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</si>
  <si>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</si>
  <si>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</si>
  <si>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</si>
  <si>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</si>
  <si>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</si>
  <si>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</si>
  <si>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</si>
  <si>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</si>
  <si>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</si>
  <si>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</si>
  <si>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</si>
  <si>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</si>
  <si>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</si>
  <si>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</si>
  <si>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</si>
  <si>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</si>
  <si>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</si>
  <si>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</si>
  <si>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</si>
  <si>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</si>
  <si>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</si>
  <si>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</si>
  <si>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</si>
  <si>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</si>
  <si>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</si>
  <si>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</si>
  <si>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</si>
  <si>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</si>
  <si>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</si>
  <si>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</si>
  <si>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</si>
  <si>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</si>
  <si>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</si>
  <si>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</si>
  <si>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</si>
  <si>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</si>
  <si>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</si>
  <si>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</si>
  <si>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</si>
  <si>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</si>
  <si>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</si>
  <si>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</si>
  <si>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</si>
  <si>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</si>
  <si>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</si>
  <si>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</si>
  <si>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</si>
  <si>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</si>
  <si>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</si>
  <si>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</si>
  <si>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</si>
  <si>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</si>
  <si>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</si>
  <si>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</si>
  <si>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</si>
  <si>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</si>
  <si>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</si>
  <si>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</si>
  <si>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</si>
  <si>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</si>
  <si>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</si>
  <si>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</si>
  <si>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</si>
  <si>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</si>
  <si>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</si>
  <si>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</si>
  <si>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</si>
  <si>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</si>
  <si>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</si>
  <si>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</si>
  <si>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</si>
  <si>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</si>
  <si>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</si>
  <si>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</si>
  <si>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</si>
  <si>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</si>
  <si>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</si>
  <si>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</si>
  <si>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</si>
  <si>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</si>
  <si>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</si>
  <si>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</si>
  <si>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</si>
  <si>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</si>
  <si>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</si>
  <si>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</si>
  <si>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</si>
  <si>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</si>
  <si>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</si>
  <si>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</si>
  <si>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</si>
  <si>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</si>
  <si>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</si>
  <si>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</si>
  <si>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</si>
  <si>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</si>
  <si>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</si>
  <si>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</si>
  <si>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</si>
  <si>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</si>
  <si>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</si>
  <si>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</si>
  <si>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</si>
  <si>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</si>
  <si>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</si>
  <si>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</si>
  <si>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</si>
  <si>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</si>
  <si>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</si>
  <si>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</si>
  <si>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</si>
  <si>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</si>
  <si>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</si>
  <si>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</si>
  <si>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</si>
  <si>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</si>
  <si>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</si>
  <si>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</si>
  <si>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</si>
  <si>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</si>
  <si>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</si>
  <si>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</si>
  <si>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</si>
  <si>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</si>
  <si>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</si>
  <si>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</si>
  <si>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</si>
  <si>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</si>
  <si>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</si>
  <si>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</si>
  <si>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</si>
  <si>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</si>
  <si>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</si>
  <si>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</si>
  <si>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</si>
  <si>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</si>
  <si>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</si>
  <si>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</si>
  <si>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</si>
  <si>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</si>
  <si>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</si>
  <si>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</si>
  <si>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</si>
  <si>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</si>
  <si>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</si>
  <si>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</si>
  <si>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</si>
  <si>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</si>
  <si>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</si>
  <si>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</si>
  <si>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</si>
  <si>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</si>
  <si>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</si>
  <si>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</si>
  <si>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</si>
  <si>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</si>
  <si>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</si>
  <si>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</si>
  <si>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</si>
  <si>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</si>
  <si>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</si>
  <si>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</si>
  <si>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</si>
  <si>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</si>
  <si>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</si>
  <si>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</si>
  <si>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</si>
  <si>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</si>
  <si>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</si>
  <si>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</si>
  <si>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</si>
  <si>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</si>
  <si>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</si>
  <si>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</si>
  <si>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</si>
  <si>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</si>
  <si>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</si>
  <si>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</si>
  <si>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</si>
  <si>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</si>
  <si>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</si>
  <si>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</si>
  <si>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</si>
  <si>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</si>
  <si>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</si>
  <si>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</si>
  <si>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</si>
  <si>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</si>
  <si>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</si>
  <si>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</si>
  <si>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</si>
  <si>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</si>
  <si>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</si>
  <si>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</si>
  <si>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</si>
  <si>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</si>
  <si>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</si>
  <si>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</si>
  <si>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</si>
  <si>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</si>
  <si>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</si>
  <si>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</si>
  <si>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</si>
  <si>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</si>
  <si>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</si>
  <si>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</si>
  <si>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</si>
  <si>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</si>
  <si>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</si>
  <si>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</si>
  <si>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</si>
  <si>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</si>
  <si>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</si>
  <si>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</si>
  <si>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</si>
  <si>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</si>
  <si>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</si>
  <si>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</si>
  <si>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</si>
  <si>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</si>
  <si>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</si>
  <si>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</si>
  <si>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</si>
  <si>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</si>
  <si>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</si>
  <si>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</si>
  <si>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</si>
  <si>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</si>
  <si>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</si>
  <si>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</si>
  <si>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</si>
  <si>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</si>
  <si>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</si>
  <si>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</si>
  <si>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</si>
  <si>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</si>
  <si>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</si>
  <si>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</si>
  <si>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</si>
  <si>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</si>
  <si>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</si>
  <si>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</si>
  <si>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</si>
  <si>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</si>
  <si>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</si>
  <si>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</si>
  <si>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</si>
  <si>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</si>
  <si>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</si>
  <si>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</si>
  <si>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</si>
  <si>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</si>
  <si>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</si>
  <si>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</si>
  <si>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</si>
  <si>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</si>
  <si>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</si>
  <si>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</si>
  <si>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</si>
  <si>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</si>
  <si>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</si>
  <si>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</si>
  <si>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</si>
  <si>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</si>
  <si>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</si>
  <si>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</si>
  <si>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</si>
  <si>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</si>
  <si>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</si>
  <si>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</si>
  <si>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</si>
  <si>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</si>
  <si>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</si>
  <si>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</si>
  <si>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</si>
  <si>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</si>
  <si>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</si>
  <si>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</si>
  <si>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</si>
  <si>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</si>
  <si>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</si>
  <si>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</si>
  <si>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</si>
  <si>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</si>
  <si>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</si>
  <si>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</si>
  <si>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</si>
  <si>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</si>
  <si>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</si>
  <si>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</si>
  <si>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</si>
  <si>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</si>
  <si>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</si>
  <si>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</si>
  <si>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</si>
  <si>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</si>
  <si>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</si>
  <si>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</si>
  <si>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</si>
  <si>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</si>
  <si>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</si>
  <si>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</si>
  <si>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</si>
  <si>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</si>
  <si>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</si>
  <si>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</si>
  <si>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</si>
  <si>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</si>
  <si>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</si>
  <si>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</si>
  <si>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</si>
  <si>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</si>
  <si>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</si>
  <si>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</si>
  <si>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</si>
  <si>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</si>
  <si>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</si>
  <si>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</si>
  <si>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</si>
  <si>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</si>
  <si>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</si>
  <si>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</si>
  <si>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</si>
  <si>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</si>
  <si>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</si>
  <si>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</si>
  <si>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</si>
  <si>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</si>
  <si>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</si>
  <si>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</si>
  <si>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</si>
  <si>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</si>
  <si>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</si>
  <si>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</si>
  <si>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</si>
  <si>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</si>
  <si>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</si>
  <si>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</si>
  <si>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</si>
  <si>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</si>
  <si>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</si>
  <si>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</si>
  <si>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</si>
  <si>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</si>
  <si>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</si>
  <si>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</si>
  <si>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</si>
  <si>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</si>
  <si>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</si>
  <si>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</si>
  <si>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</si>
  <si>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</si>
  <si>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</si>
  <si>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</si>
  <si>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</si>
  <si>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</si>
  <si>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</si>
  <si>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</si>
  <si>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</si>
  <si>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</si>
  <si>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</si>
  <si>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</si>
  <si>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</si>
  <si>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</si>
  <si>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</si>
  <si>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</si>
  <si>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</si>
  <si>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</si>
  <si>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</si>
  <si>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</si>
  <si>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</si>
  <si>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</si>
  <si>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</si>
  <si>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</si>
  <si>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</si>
  <si>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</si>
  <si>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</si>
  <si>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</si>
  <si>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</si>
  <si>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</si>
  <si>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</si>
  <si>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</si>
  <si>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</si>
  <si>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</si>
  <si>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</si>
  <si>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</si>
  <si>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</si>
  <si>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</si>
  <si>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</si>
  <si>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</si>
  <si>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</si>
  <si>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</si>
  <si>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</si>
  <si>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</si>
  <si>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</si>
  <si>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</si>
  <si>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</si>
  <si>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</si>
  <si>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</si>
  <si>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</si>
  <si>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</si>
  <si>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</si>
  <si>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</si>
  <si>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</si>
  <si>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</si>
  <si>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</si>
  <si>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</si>
  <si>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</si>
  <si>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</si>
  <si>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</si>
  <si>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</si>
  <si>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</si>
  <si>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</si>
  <si>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</si>
  <si>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</si>
  <si>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</si>
  <si>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</si>
  <si>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</si>
  <si>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</si>
  <si>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</si>
  <si>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</si>
  <si>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</si>
  <si>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</si>
  <si>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</si>
  <si>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</si>
  <si>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</si>
  <si>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</si>
  <si>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</si>
  <si>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</si>
  <si>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</si>
  <si>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</si>
  <si>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</si>
  <si>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</si>
  <si>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</si>
  <si>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</si>
  <si>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</si>
  <si>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</si>
  <si>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</si>
  <si>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</si>
  <si>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</si>
  <si>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</si>
  <si>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</si>
  <si>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</si>
  <si>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</si>
  <si>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</si>
  <si>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</si>
  <si>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</si>
  <si>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</si>
  <si>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</si>
  <si>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</si>
  <si>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</si>
  <si>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</si>
  <si>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</si>
  <si>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</si>
  <si>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</si>
  <si>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</si>
  <si>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</si>
  <si>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</si>
  <si>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</si>
  <si>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</si>
  <si>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</si>
  <si>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</si>
  <si>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</si>
  <si>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</si>
  <si>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</si>
  <si>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</si>
  <si>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</si>
  <si>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</si>
  <si>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</si>
  <si>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</si>
  <si>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</si>
  <si>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</si>
  <si>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</si>
  <si>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</si>
  <si>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</si>
  <si>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</si>
  <si>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</si>
  <si>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</si>
  <si>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</si>
  <si>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</si>
  <si>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</si>
  <si>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</si>
  <si>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</si>
  <si>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</si>
  <si>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</si>
  <si>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</si>
  <si>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</si>
  <si>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</si>
  <si>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</si>
  <si>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</si>
  <si>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</si>
  <si>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</si>
  <si>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</si>
  <si>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</si>
  <si>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</si>
  <si>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</si>
  <si>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</si>
  <si>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</si>
  <si>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</si>
  <si>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</si>
  <si>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</si>
  <si>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</si>
  <si>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</si>
  <si>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</si>
  <si>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</si>
  <si>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</si>
  <si>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</si>
  <si>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</si>
  <si>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</si>
  <si>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</si>
  <si>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</si>
  <si>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</si>
  <si>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</si>
  <si>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</si>
  <si>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</si>
  <si>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</si>
  <si>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</si>
  <si>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</si>
  <si>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</si>
  <si>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</si>
  <si>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</si>
  <si>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</si>
  <si>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</si>
  <si>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</si>
  <si>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</si>
  <si>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</si>
  <si>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</si>
  <si>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</si>
  <si>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</si>
  <si>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</si>
  <si>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</si>
  <si>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</si>
  <si>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</si>
  <si>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</si>
  <si>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</si>
  <si>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</si>
  <si>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</si>
  <si>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</si>
  <si>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</si>
  <si>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</si>
  <si>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</si>
  <si>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</si>
  <si>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</si>
  <si>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</si>
  <si>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</si>
  <si>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</si>
  <si>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</si>
  <si>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</si>
  <si>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</si>
  <si>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</si>
  <si>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</si>
  <si>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</si>
  <si>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</si>
  <si>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</si>
  <si>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</si>
  <si>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</si>
  <si>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</si>
  <si>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</si>
  <si>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</si>
  <si>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</si>
  <si>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</si>
  <si>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</si>
  <si>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</si>
  <si>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</si>
  <si>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</si>
  <si>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</si>
  <si>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</si>
  <si>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</si>
  <si>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</si>
  <si>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</si>
  <si>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</si>
  <si>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</si>
  <si>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</si>
  <si>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</si>
  <si>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</si>
  <si>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</si>
  <si>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</si>
  <si>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</si>
  <si>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</si>
  <si>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</si>
  <si>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</si>
  <si>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</si>
  <si>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</si>
  <si>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</si>
  <si>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</si>
  <si>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</si>
  <si>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</si>
  <si>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</si>
  <si>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</si>
  <si>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</si>
  <si>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</si>
  <si>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</si>
  <si>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</si>
  <si>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</si>
  <si>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</si>
  <si>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</si>
  <si>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</si>
  <si>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</si>
  <si>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</si>
  <si>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</si>
  <si>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</si>
  <si>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</si>
  <si>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</si>
  <si>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</si>
  <si>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</si>
  <si>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</si>
  <si>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</si>
  <si>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</si>
  <si>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</si>
  <si>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</si>
  <si>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</si>
  <si>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</si>
  <si>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</si>
  <si>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</si>
  <si>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</si>
  <si>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</si>
  <si>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</si>
  <si>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</si>
  <si>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</si>
  <si>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</si>
  <si>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</si>
  <si>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</si>
  <si>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</si>
  <si>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</si>
  <si>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</si>
  <si>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</si>
  <si>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</si>
  <si>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</si>
  <si>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</si>
  <si>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</si>
  <si>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</si>
  <si>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</si>
  <si>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</si>
  <si>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</si>
  <si>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</si>
  <si>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</si>
  <si>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</si>
  <si>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</si>
  <si>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</si>
  <si>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</si>
  <si>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</si>
  <si>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</si>
  <si>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</si>
  <si>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</si>
  <si>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</si>
  <si>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</si>
  <si>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</si>
  <si>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</si>
  <si>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</si>
  <si>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</si>
  <si>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</si>
  <si>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</si>
  <si>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</si>
  <si>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</si>
  <si>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</si>
  <si>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</si>
  <si>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</si>
  <si>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</si>
  <si>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</si>
  <si>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</si>
  <si>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</si>
  <si>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</si>
  <si>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</si>
  <si>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</si>
  <si>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</si>
  <si>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</si>
  <si>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</si>
  <si>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</si>
  <si>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</si>
  <si>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</si>
  <si>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</si>
  <si>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</si>
  <si>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</si>
  <si>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</si>
  <si>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</si>
  <si>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</si>
  <si>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</si>
  <si>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</si>
  <si>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</si>
  <si>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</si>
  <si>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</si>
  <si>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</si>
  <si>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</si>
  <si>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</si>
  <si>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</si>
  <si>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</si>
  <si>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</si>
  <si>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</si>
  <si>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</si>
  <si>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</si>
  <si>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</si>
  <si>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</si>
  <si>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</si>
  <si>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</si>
  <si>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</si>
  <si>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</si>
  <si>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</si>
  <si>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</si>
  <si>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</si>
  <si>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</si>
  <si>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</si>
  <si>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</si>
  <si>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</si>
  <si>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</si>
  <si>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</si>
  <si>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</si>
  <si>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</si>
  <si>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</si>
  <si>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</si>
  <si>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</si>
  <si>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</si>
  <si>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</si>
  <si>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</si>
  <si>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</si>
  <si>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</si>
  <si>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</si>
  <si>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</si>
  <si>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</si>
  <si>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</si>
  <si>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</si>
  <si>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</si>
  <si>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</si>
  <si>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</si>
  <si>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</si>
  <si>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</si>
  <si>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</si>
  <si>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</si>
  <si>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</si>
  <si>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</si>
  <si>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</si>
  <si>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</si>
  <si>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</si>
  <si>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</si>
  <si>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</si>
  <si>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</si>
  <si>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</si>
  <si>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</si>
  <si>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</si>
  <si>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</si>
  <si>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</si>
  <si>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</si>
  <si>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</si>
  <si>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</si>
  <si>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</si>
  <si>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</si>
  <si>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</si>
  <si>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</si>
  <si>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</si>
  <si>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</si>
  <si>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</si>
  <si>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</si>
  <si>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</si>
  <si>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</si>
  <si>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</si>
  <si>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</si>
  <si>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</si>
  <si>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</si>
  <si>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</si>
  <si>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</si>
  <si>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</si>
  <si>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</si>
  <si>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</si>
  <si>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</si>
  <si>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</si>
  <si>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</si>
  <si>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</si>
  <si>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</si>
  <si>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</si>
  <si>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</si>
  <si>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</si>
  <si>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</si>
  <si>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</si>
  <si>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</si>
  <si>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</si>
  <si>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</si>
  <si>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</si>
  <si>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</si>
  <si>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</si>
  <si>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</si>
  <si>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</si>
  <si>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</si>
  <si>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</si>
  <si>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</si>
  <si>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</si>
  <si>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</si>
  <si>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</si>
  <si>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</si>
  <si>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</si>
  <si>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</si>
  <si>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</si>
  <si>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</si>
  <si>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</si>
  <si>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</si>
  <si>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</si>
  <si>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</si>
  <si>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</si>
  <si>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</si>
  <si>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</si>
  <si>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</si>
  <si>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</si>
  <si>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</si>
  <si>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</si>
  <si>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</si>
  <si>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</si>
  <si>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</si>
  <si>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</si>
  <si>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</si>
  <si>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</si>
  <si>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</si>
  <si>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</si>
  <si>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</si>
  <si>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</si>
  <si>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</si>
  <si>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</si>
  <si>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</si>
  <si>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</si>
  <si>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</si>
  <si>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</si>
  <si>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</si>
  <si>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</si>
  <si>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</si>
  <si>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</si>
  <si>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</si>
  <si>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</si>
  <si>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</si>
  <si>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</si>
  <si>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</si>
  <si>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</si>
  <si>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</si>
  <si>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</si>
  <si>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</si>
  <si>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</si>
  <si>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</si>
  <si>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</si>
  <si>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</si>
  <si>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</si>
  <si>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</si>
  <si>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</si>
  <si>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</si>
  <si>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</si>
  <si>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</si>
  <si>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</si>
  <si>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</si>
  <si>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</si>
  <si>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</si>
  <si>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</si>
  <si>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</si>
  <si>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</si>
  <si>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</si>
  <si>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</si>
  <si>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</si>
  <si>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</si>
  <si>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</si>
  <si>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</si>
  <si>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</si>
  <si>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</si>
  <si>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</si>
  <si>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</si>
  <si>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</si>
  <si>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</si>
  <si>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</si>
  <si>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</si>
  <si>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</si>
  <si>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</si>
  <si>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</si>
  <si>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</si>
  <si>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</si>
  <si>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</si>
  <si>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</si>
  <si>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</si>
  <si>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</si>
  <si>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</si>
  <si>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</si>
  <si>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</si>
  <si>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</si>
  <si>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</si>
  <si>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</si>
  <si>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</si>
  <si>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</si>
  <si>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</si>
  <si>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</si>
  <si>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</si>
  <si>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</si>
  <si>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</si>
  <si>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</si>
  <si>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</si>
  <si>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</si>
  <si>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</si>
  <si>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</si>
  <si>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</si>
  <si>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</si>
  <si>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</si>
  <si>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</si>
  <si>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</si>
  <si>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</si>
  <si>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</si>
  <si>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</si>
  <si>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</si>
  <si>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</si>
  <si>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</si>
  <si>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</si>
  <si>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</si>
  <si>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</si>
  <si>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</si>
  <si>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</si>
  <si>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</si>
  <si>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</si>
  <si>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</si>
  <si>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</si>
  <si>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</si>
  <si>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</si>
  <si>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</si>
  <si>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</si>
  <si>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</si>
  <si>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</si>
  <si>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</si>
  <si>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</si>
  <si>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</si>
  <si>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</si>
  <si>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</si>
  <si>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</si>
  <si>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</si>
  <si>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</si>
  <si>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</si>
  <si>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</si>
  <si>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</si>
  <si>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</si>
  <si>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</si>
  <si>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</si>
  <si>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</si>
  <si>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</si>
  <si>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</si>
  <si>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</si>
  <si>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</si>
  <si>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</si>
  <si>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</si>
  <si>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</si>
  <si>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</si>
  <si>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</si>
  <si>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</si>
  <si>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</si>
  <si>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</si>
  <si>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</si>
  <si>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</si>
  <si>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</si>
  <si>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</si>
  <si>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</si>
  <si>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</si>
  <si>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</si>
  <si>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</si>
  <si>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</si>
  <si>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</si>
  <si>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</si>
  <si>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</si>
  <si>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</si>
  <si>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</si>
  <si>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</si>
  <si>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</si>
  <si>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</si>
  <si>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</si>
  <si>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</si>
  <si>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</si>
  <si>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</si>
  <si>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</si>
  <si>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</si>
  <si>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</si>
  <si>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</si>
  <si>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</si>
  <si>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</si>
  <si>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</si>
  <si>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</si>
  <si>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</si>
  <si>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</si>
  <si>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</si>
  <si>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</si>
  <si>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</si>
  <si>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</si>
  <si>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</si>
  <si>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</si>
  <si>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</si>
  <si>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</si>
  <si>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</si>
  <si>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</si>
  <si>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</si>
  <si>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</si>
  <si>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</si>
  <si>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</si>
  <si>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</si>
  <si>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</si>
  <si>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</si>
  <si>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</si>
  <si>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</si>
  <si>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</si>
  <si>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</si>
  <si>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</si>
  <si>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</si>
  <si>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</si>
  <si>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</si>
  <si>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</si>
  <si>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</si>
  <si>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</si>
  <si>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</si>
  <si>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</si>
  <si>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</si>
  <si>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</si>
  <si>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</si>
  <si>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</si>
  <si>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</si>
  <si>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</si>
  <si>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</si>
  <si>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</si>
  <si>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</si>
  <si>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</si>
  <si>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</si>
  <si>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</si>
  <si>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</si>
  <si>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</si>
  <si>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</si>
  <si>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</si>
  <si>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</si>
  <si>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</si>
  <si>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</si>
  <si>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</si>
  <si>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</si>
  <si>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</si>
  <si>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</si>
  <si>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</si>
  <si>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</si>
  <si>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</si>
  <si>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</si>
  <si>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</si>
  <si>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</si>
  <si>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</si>
  <si>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</si>
  <si>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</si>
  <si>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</si>
  <si>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</si>
  <si>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</si>
  <si>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</si>
  <si>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</si>
  <si>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</si>
  <si>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</si>
  <si>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</si>
  <si>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</si>
  <si>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</si>
  <si>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</si>
  <si>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</si>
  <si>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</si>
  <si>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</si>
  <si>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</si>
  <si>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</si>
  <si>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</si>
  <si>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</si>
  <si>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</si>
  <si>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</si>
  <si>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</si>
  <si>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</si>
  <si>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</si>
  <si>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</si>
  <si>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</si>
  <si>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</si>
  <si>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</si>
  <si>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</si>
  <si>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</si>
  <si>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</si>
  <si>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</si>
  <si>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</si>
  <si>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</si>
  <si>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</si>
  <si>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</si>
  <si>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</si>
  <si>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</si>
  <si>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</si>
  <si>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</si>
  <si>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</si>
  <si>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</si>
  <si>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</si>
  <si>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</si>
  <si>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</si>
  <si>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</si>
  <si>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</si>
  <si>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</si>
  <si>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</si>
  <si>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</si>
  <si>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</si>
  <si>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</si>
  <si>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</si>
  <si>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</si>
  <si>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</si>
  <si>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</si>
  <si>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</si>
  <si>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</si>
  <si>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</si>
  <si>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</si>
  <si>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</si>
  <si>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</si>
  <si>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</si>
  <si>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</si>
  <si>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</si>
  <si>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</si>
  <si>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</si>
  <si>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</si>
  <si>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</si>
  <si>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</si>
  <si>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</si>
  <si>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</si>
  <si>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</si>
  <si>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</si>
  <si>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</si>
  <si>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</si>
  <si>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</si>
  <si>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</si>
  <si>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</si>
  <si>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</si>
  <si>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</si>
  <si>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</si>
  <si>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</si>
  <si>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</si>
  <si>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</si>
  <si>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</si>
  <si>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</si>
  <si>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</si>
  <si>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</si>
  <si>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</si>
  <si>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</si>
  <si>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</si>
  <si>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</si>
  <si>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</si>
  <si>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</si>
  <si>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</si>
  <si>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</si>
  <si>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</si>
  <si>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</si>
  <si>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</si>
  <si>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</si>
  <si>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</si>
  <si>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</si>
  <si>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</si>
  <si>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</si>
  <si>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</si>
  <si>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</si>
  <si>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</si>
  <si>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</si>
  <si>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</si>
  <si>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</si>
  <si>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</si>
  <si>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</si>
  <si>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</si>
  <si>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</si>
  <si>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</si>
  <si>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</si>
  <si>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</si>
  <si>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</si>
  <si>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</si>
  <si>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</si>
  <si>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</si>
  <si>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</si>
  <si>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</si>
  <si>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</si>
  <si>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</si>
  <si>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</si>
  <si>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</si>
  <si>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</si>
  <si>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</si>
  <si>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</si>
  <si>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</si>
  <si>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</si>
  <si>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</si>
  <si>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</si>
  <si>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</si>
  <si>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</si>
  <si>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</si>
  <si>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</si>
  <si>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</si>
  <si>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</si>
  <si>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</si>
  <si>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</si>
  <si>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</si>
  <si>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</si>
  <si>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</si>
  <si>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</si>
  <si>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</si>
  <si>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</si>
  <si>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</si>
  <si>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</si>
  <si>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</si>
  <si>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</si>
  <si>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</si>
  <si>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</si>
  <si>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</si>
  <si>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</si>
  <si>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</si>
  <si>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</si>
  <si>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</si>
  <si>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</si>
  <si>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</si>
  <si>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</si>
  <si>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</si>
  <si>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</si>
  <si>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</si>
  <si>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</si>
  <si>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</si>
  <si>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</si>
  <si>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</si>
  <si>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</si>
  <si>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</si>
  <si>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</si>
  <si>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</si>
  <si>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</si>
  <si>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</si>
  <si>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</si>
  <si>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</si>
  <si>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</si>
  <si>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</si>
  <si>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</si>
  <si>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</si>
  <si>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</si>
  <si>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</si>
  <si>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</si>
  <si>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</si>
  <si>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</si>
  <si>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</si>
  <si>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</si>
  <si>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</si>
  <si>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</si>
  <si>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</si>
  <si>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</si>
  <si>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</si>
  <si>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</si>
  <si>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</si>
  <si>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</si>
  <si>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</si>
  <si>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</si>
  <si>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</si>
  <si>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</si>
  <si>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</si>
  <si>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</si>
  <si>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</si>
  <si>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</si>
  <si>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</si>
  <si>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</si>
  <si>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</si>
  <si>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</si>
  <si>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</si>
  <si>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</si>
  <si>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</si>
  <si>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</si>
  <si>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</si>
  <si>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</si>
  <si>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</si>
  <si>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</si>
  <si>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</si>
  <si>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</si>
  <si>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</si>
  <si>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</si>
  <si>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</si>
  <si>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</si>
  <si>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</si>
  <si>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</si>
  <si>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</si>
  <si>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</si>
  <si>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</si>
  <si>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</si>
  <si>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</si>
  <si>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</si>
  <si>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</si>
  <si>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</si>
  <si>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</si>
  <si>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</si>
  <si>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</si>
  <si>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</si>
  <si>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</si>
  <si>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</si>
  <si>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</si>
  <si>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</si>
  <si>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</si>
  <si>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</si>
  <si>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</si>
  <si>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</si>
  <si>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</si>
  <si>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</si>
  <si>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</si>
  <si>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</si>
  <si>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</si>
  <si>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</si>
  <si>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</si>
  <si>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</si>
  <si>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</si>
  <si>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</si>
  <si>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</si>
  <si>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</si>
  <si>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</si>
  <si>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</si>
  <si>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</si>
  <si>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</si>
  <si>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</si>
  <si>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</si>
  <si>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</si>
  <si>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</si>
  <si>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</si>
  <si>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</si>
  <si>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</si>
  <si>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</si>
  <si>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</si>
  <si>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</si>
  <si>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</si>
  <si>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</si>
  <si>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</si>
  <si>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</si>
  <si>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</si>
  <si>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</si>
  <si>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</si>
  <si>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</si>
  <si>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</si>
  <si>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</si>
  <si>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</si>
  <si>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</si>
  <si>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</si>
  <si>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</si>
  <si>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</si>
  <si>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</si>
  <si>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</si>
  <si>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</si>
  <si>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</si>
  <si>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</si>
  <si>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</si>
  <si>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</si>
  <si>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</si>
  <si>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</si>
  <si>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</si>
  <si>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</si>
  <si>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</si>
  <si>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</si>
  <si>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</si>
  <si>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</si>
  <si>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</si>
  <si>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</si>
  <si>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</si>
  <si>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</si>
  <si>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</si>
  <si>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</si>
  <si>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</si>
  <si>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</si>
  <si>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</si>
  <si>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</si>
  <si>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</si>
  <si>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</si>
  <si>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</si>
  <si>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</si>
  <si>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</si>
  <si>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</si>
  <si>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</si>
  <si>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</si>
  <si>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</si>
  <si>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</si>
  <si>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</si>
  <si>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</si>
  <si>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</si>
  <si>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</si>
  <si>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</si>
  <si>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</si>
  <si>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</si>
  <si>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</si>
  <si>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</si>
  <si>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</si>
  <si>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</si>
  <si>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</si>
  <si>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</si>
  <si>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</si>
  <si>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</si>
  <si>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</si>
  <si>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</si>
  <si>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</si>
  <si>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</si>
  <si>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</si>
  <si>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</si>
  <si>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</si>
  <si>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</si>
  <si>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</si>
  <si>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</si>
  <si>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</si>
  <si>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</si>
  <si>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</si>
  <si>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</si>
  <si>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</si>
  <si>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</si>
  <si>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</si>
  <si>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</si>
  <si>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</si>
  <si>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</si>
  <si>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</si>
  <si>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</si>
  <si>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</si>
  <si>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</si>
  <si>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</si>
  <si>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</si>
  <si>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</si>
  <si>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</si>
  <si>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</si>
  <si>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</si>
  <si>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</si>
  <si>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</si>
  <si>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</si>
  <si>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</si>
  <si>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</si>
  <si>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</si>
  <si>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</si>
  <si>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</si>
  <si>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</si>
  <si>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</si>
  <si>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</si>
  <si>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</si>
  <si>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</si>
  <si>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</si>
  <si>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</si>
  <si>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</si>
  <si>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</si>
  <si>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</si>
  <si>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</si>
  <si>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</si>
  <si>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</si>
  <si>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</si>
  <si>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</si>
  <si>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</si>
  <si>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</si>
  <si>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</si>
  <si>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</si>
  <si>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</si>
  <si>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</si>
  <si>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</si>
  <si>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</si>
  <si>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</si>
  <si>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</si>
  <si>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</si>
  <si>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</si>
  <si>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</si>
  <si>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</si>
  <si>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</si>
  <si>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</si>
  <si>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</si>
  <si>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</si>
  <si>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</si>
  <si>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</si>
  <si>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</si>
  <si>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</si>
  <si>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</si>
  <si>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</si>
  <si>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</si>
  <si>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</si>
  <si>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</si>
  <si>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</si>
  <si>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</si>
  <si>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</si>
  <si>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</si>
  <si>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</si>
  <si>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</si>
  <si>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</si>
  <si>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</si>
  <si>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</si>
  <si>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</si>
  <si>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</si>
  <si>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</si>
  <si>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</si>
  <si>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</si>
  <si>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</si>
  <si>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</si>
  <si>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</si>
  <si>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</si>
  <si>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</si>
  <si>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</si>
  <si>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</si>
  <si>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</si>
  <si>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</si>
  <si>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</si>
  <si>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</si>
  <si>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</si>
  <si>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</si>
  <si>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</si>
  <si>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</si>
  <si>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</si>
  <si>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</si>
  <si>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</si>
  <si>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</si>
  <si>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</si>
  <si>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</si>
  <si>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</si>
  <si>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</si>
  <si>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</si>
  <si>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</si>
  <si>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</si>
  <si>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</si>
  <si>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</si>
  <si>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</si>
  <si>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</si>
  <si>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</si>
  <si>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</si>
  <si>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</si>
  <si>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</si>
  <si>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</si>
  <si>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</si>
  <si>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</si>
  <si>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</si>
  <si>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</si>
  <si>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</si>
  <si>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</si>
  <si>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</si>
  <si>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</si>
  <si>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</si>
  <si>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</si>
  <si>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</si>
  <si>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</si>
  <si>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</si>
  <si>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</si>
  <si>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</si>
  <si>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</si>
  <si>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</si>
  <si>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</si>
  <si>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</si>
  <si>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</si>
  <si>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</si>
  <si>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</si>
  <si>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</si>
  <si>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</si>
  <si>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</si>
  <si>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</si>
  <si>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</si>
  <si>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</si>
  <si>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</si>
  <si>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</si>
  <si>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</si>
  <si>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</si>
  <si>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</si>
  <si>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</si>
  <si>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</si>
  <si>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</si>
  <si>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</si>
  <si>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</si>
  <si>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</si>
  <si>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</si>
  <si>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</si>
  <si>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</si>
  <si>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</si>
  <si>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</si>
  <si>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</si>
  <si>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</si>
  <si>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</si>
  <si>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</si>
  <si>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</si>
  <si>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</si>
  <si>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</si>
  <si>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</si>
  <si>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</si>
  <si>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</si>
  <si>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</si>
  <si>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</si>
  <si>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</si>
  <si>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</si>
  <si>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</si>
  <si>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</si>
  <si>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</si>
  <si>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</si>
  <si>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</si>
  <si>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</si>
  <si>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</si>
  <si>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</si>
  <si>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</si>
  <si>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</si>
  <si>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</si>
  <si>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</si>
  <si>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</si>
  <si>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</si>
  <si>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</si>
  <si>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</si>
  <si>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</si>
  <si>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</si>
  <si>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</si>
  <si>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</si>
  <si>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</si>
  <si>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</si>
  <si>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</si>
  <si>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</si>
  <si>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</si>
  <si>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</si>
  <si>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</si>
  <si>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</si>
  <si>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</si>
  <si>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</si>
  <si>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</si>
  <si>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</si>
  <si>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</si>
  <si>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</si>
  <si>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</si>
  <si>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</si>
  <si>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</si>
  <si>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</si>
  <si>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</si>
  <si>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</si>
  <si>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</si>
  <si>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</si>
  <si>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</si>
  <si>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</si>
  <si>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</si>
  <si>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</si>
  <si>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</si>
  <si>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</si>
  <si>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</si>
  <si>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</si>
  <si>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</si>
  <si>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</si>
  <si>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</si>
  <si>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</si>
  <si>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</si>
  <si>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</si>
  <si>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</si>
  <si>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</si>
  <si>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</si>
  <si>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</si>
  <si>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</si>
  <si>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</si>
  <si>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</si>
  <si>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</si>
  <si>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</si>
  <si>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</si>
  <si>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</si>
  <si>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</si>
  <si>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</si>
  <si>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</si>
  <si>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</si>
  <si>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</si>
  <si>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</si>
  <si>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</si>
  <si>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</si>
  <si>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</si>
  <si>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</si>
  <si>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</si>
  <si>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</si>
  <si>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</si>
  <si>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</si>
  <si>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</si>
  <si>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</si>
  <si>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</si>
  <si>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</si>
  <si>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</si>
  <si>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</si>
  <si>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</si>
  <si>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</si>
  <si>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</si>
  <si>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</si>
  <si>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</si>
  <si>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</si>
  <si>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</si>
  <si>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</si>
  <si>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</si>
  <si>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</si>
  <si>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</si>
  <si>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</si>
  <si>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</si>
  <si>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</si>
  <si>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</si>
  <si>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</si>
  <si>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</si>
  <si>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</si>
  <si>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</si>
  <si>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</si>
  <si>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</si>
  <si>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</si>
  <si>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</si>
  <si>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</si>
  <si>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</si>
  <si>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</si>
  <si>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</si>
  <si>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</si>
  <si>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</si>
  <si>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</si>
  <si>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</si>
  <si>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</si>
  <si>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</si>
  <si>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</si>
  <si>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</si>
  <si>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</si>
  <si>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</si>
  <si>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</si>
  <si>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</si>
  <si>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</si>
  <si>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</si>
  <si>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</si>
  <si>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</si>
  <si>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</si>
  <si>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</si>
  <si>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</si>
  <si>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</si>
  <si>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</si>
  <si>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</si>
  <si>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</si>
  <si>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</si>
  <si>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</si>
  <si>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</si>
  <si>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</si>
  <si>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</si>
  <si>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</si>
  <si>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</si>
  <si>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</si>
  <si>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</si>
  <si>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</si>
  <si>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</si>
  <si>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</si>
  <si>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</si>
  <si>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</si>
  <si>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</si>
  <si>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</si>
  <si>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</si>
  <si>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</si>
  <si>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</si>
  <si>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</si>
  <si>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</si>
  <si>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</si>
  <si>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</si>
  <si>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</si>
  <si>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</si>
  <si>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</si>
  <si>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</si>
  <si>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</si>
  <si>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</si>
  <si>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</si>
  <si>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</si>
  <si>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</si>
  <si>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</si>
  <si>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</si>
  <si>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</si>
  <si>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</si>
  <si>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</si>
  <si>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</si>
  <si>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</si>
  <si>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</si>
  <si>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</si>
  <si>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</si>
  <si>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</si>
  <si>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</si>
  <si>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</si>
  <si>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</si>
  <si>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</si>
  <si>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</si>
  <si>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</si>
  <si>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</si>
  <si>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</si>
  <si>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</si>
  <si>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</si>
  <si>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</si>
  <si>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</si>
  <si>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</si>
  <si>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</si>
  <si>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</si>
  <si>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</si>
  <si>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</si>
  <si>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</si>
  <si>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</si>
  <si>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</si>
  <si>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</si>
  <si>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</si>
  <si>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</si>
  <si>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</si>
  <si>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</si>
  <si>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</si>
  <si>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</si>
  <si>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</si>
  <si>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</si>
  <si>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</si>
  <si>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</si>
  <si>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</si>
  <si>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</si>
  <si>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</si>
  <si>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</si>
  <si>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</si>
  <si>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</si>
  <si>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</si>
  <si>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</si>
  <si>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</si>
  <si>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</si>
  <si>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</si>
  <si>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</si>
  <si>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</si>
  <si>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</si>
  <si>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</si>
  <si>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</si>
  <si>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</si>
  <si>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</si>
  <si>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</si>
  <si>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</si>
  <si>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</si>
  <si>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</si>
  <si>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</si>
  <si>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</si>
  <si>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</si>
  <si>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</si>
  <si>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</si>
  <si>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</si>
  <si>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</si>
  <si>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</si>
  <si>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</si>
  <si>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</si>
  <si>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</si>
  <si>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</si>
  <si>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</si>
  <si>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</si>
  <si>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</si>
  <si>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</si>
  <si>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</si>
  <si>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</si>
  <si>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</si>
  <si>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</si>
  <si>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</si>
  <si>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</si>
  <si>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</si>
  <si>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</si>
  <si>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</si>
  <si>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</si>
  <si>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</si>
  <si>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</si>
  <si>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</si>
  <si>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</si>
  <si>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</si>
  <si>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</si>
  <si>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</si>
  <si>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</si>
  <si>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</si>
  <si>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</si>
  <si>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</si>
  <si>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</si>
  <si>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</si>
  <si>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</si>
  <si>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</si>
  <si>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</si>
  <si>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</si>
  <si>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</si>
  <si>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</si>
  <si>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</si>
  <si>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</si>
  <si>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</si>
  <si>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</si>
  <si>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</si>
  <si>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</si>
  <si>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</si>
  <si>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</si>
  <si>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</si>
  <si>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</si>
  <si>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</si>
  <si>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</si>
  <si>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</si>
  <si>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</si>
  <si>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</si>
  <si>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</si>
  <si>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</si>
  <si>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</si>
  <si>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</si>
  <si>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</si>
  <si>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</si>
  <si>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</si>
  <si>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</si>
  <si>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</si>
  <si>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</si>
  <si>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</si>
  <si>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</si>
  <si>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</si>
  <si>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</si>
  <si>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</si>
  <si>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</si>
  <si>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</si>
  <si>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</si>
  <si>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</si>
  <si>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</si>
  <si>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</si>
  <si>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</si>
  <si>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</si>
  <si>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</si>
  <si>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</si>
  <si>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</si>
  <si>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</si>
  <si>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</si>
  <si>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</si>
  <si>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</si>
  <si>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</si>
  <si>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</si>
  <si>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</si>
  <si>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</si>
  <si>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</si>
  <si>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</si>
  <si>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</si>
  <si>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</si>
  <si>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</si>
  <si>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</si>
  <si>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</si>
  <si>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</si>
  <si>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</si>
  <si>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</si>
  <si>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</si>
  <si>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</si>
  <si>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</si>
  <si>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</si>
  <si>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</si>
  <si>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</si>
  <si>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</si>
  <si>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</si>
  <si>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</si>
  <si>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</si>
  <si>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</si>
  <si>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</si>
  <si>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</si>
  <si>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</si>
  <si>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</si>
  <si>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</si>
  <si>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</si>
  <si>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</si>
  <si>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</si>
  <si>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</si>
  <si>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</si>
  <si>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</si>
  <si>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</si>
  <si>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</si>
  <si>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</si>
  <si>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</si>
  <si>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</si>
  <si>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</si>
  <si>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</si>
  <si>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</si>
  <si>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</si>
  <si>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</si>
  <si>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</si>
  <si>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</si>
  <si>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</si>
  <si>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</si>
  <si>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</si>
  <si>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</si>
  <si>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</si>
  <si>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</si>
  <si>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</si>
  <si>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</si>
  <si>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</si>
  <si>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</si>
  <si>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</si>
  <si>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</si>
  <si>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</si>
  <si>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</si>
  <si>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</si>
  <si>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</si>
  <si>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</si>
  <si>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</si>
  <si>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</si>
  <si>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</si>
  <si>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</si>
  <si>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</si>
  <si>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</si>
  <si>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</si>
  <si>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</si>
  <si>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</si>
  <si>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</si>
  <si>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</si>
  <si>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</si>
  <si>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</si>
  <si>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</si>
  <si>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</si>
  <si>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</si>
  <si>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</si>
  <si>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</si>
  <si>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</si>
  <si>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</si>
  <si>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</si>
  <si>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</si>
  <si>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</si>
  <si>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</si>
  <si>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</si>
  <si>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</si>
  <si>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</si>
  <si>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</si>
  <si>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</si>
  <si>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</si>
  <si>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</si>
  <si>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</si>
  <si>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</si>
  <si>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</si>
  <si>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</si>
  <si>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</si>
  <si>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</si>
  <si>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</si>
  <si>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</si>
  <si>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</si>
  <si>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</si>
  <si>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</si>
  <si>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</si>
  <si>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</si>
  <si>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</si>
  <si>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</si>
  <si>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</si>
  <si>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</si>
  <si>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</si>
  <si>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</si>
  <si>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</si>
  <si>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</si>
  <si>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</si>
  <si>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</si>
  <si>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</si>
  <si>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</si>
  <si>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</si>
  <si>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</si>
  <si>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</si>
  <si>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</si>
  <si>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</si>
  <si>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</si>
  <si>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</si>
  <si>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</si>
  <si>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</si>
  <si>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</si>
  <si>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</si>
  <si>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</si>
  <si>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</si>
  <si>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</si>
  <si>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</si>
  <si>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</si>
  <si>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</si>
  <si>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</si>
  <si>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</si>
  <si>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</si>
  <si>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</si>
  <si>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</si>
  <si>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</si>
  <si>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</si>
  <si>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</si>
  <si>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</si>
  <si>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</si>
  <si>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</si>
  <si>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</si>
  <si>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</si>
  <si>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</si>
  <si>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</si>
  <si>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</si>
  <si>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</si>
  <si>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</si>
  <si>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</si>
  <si>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</si>
  <si>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</si>
  <si>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</si>
  <si>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</si>
  <si>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</si>
  <si>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</si>
  <si>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</si>
  <si>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</si>
  <si>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</si>
  <si>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</si>
  <si>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</si>
  <si>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</si>
  <si>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</si>
  <si>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</si>
  <si>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</si>
  <si>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</si>
  <si>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</si>
  <si>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</si>
  <si>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</si>
  <si>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</si>
  <si>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</si>
  <si>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</si>
  <si>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</si>
  <si>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</si>
  <si>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</si>
  <si>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</si>
  <si>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</si>
  <si>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</si>
  <si>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</si>
  <si>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</si>
  <si>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</si>
  <si>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</si>
  <si>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</si>
  <si>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</si>
  <si>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</si>
  <si>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</si>
  <si>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</si>
  <si>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</si>
  <si>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</si>
  <si>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</si>
  <si>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</si>
  <si>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</si>
  <si>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</si>
  <si>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</si>
  <si>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</si>
  <si>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</si>
  <si>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</si>
  <si>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</si>
  <si>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</si>
  <si>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</si>
  <si>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</si>
  <si>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</si>
  <si>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</si>
  <si>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</si>
  <si>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</si>
  <si>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</si>
  <si>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</si>
  <si>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</si>
  <si>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</si>
  <si>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</si>
  <si>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</si>
  <si>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</si>
  <si>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</si>
  <si>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</si>
  <si>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</si>
  <si>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</si>
  <si>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</si>
  <si>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</si>
  <si>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</si>
  <si>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</si>
  <si>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</si>
  <si>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</si>
  <si>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</si>
  <si>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</si>
  <si>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</si>
  <si>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</si>
  <si>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</si>
  <si>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</si>
  <si>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</si>
  <si>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</si>
  <si>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</si>
  <si>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</si>
  <si>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</si>
  <si>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</si>
  <si>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</si>
  <si>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</si>
  <si>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</si>
  <si>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</si>
  <si>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</si>
  <si>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</si>
  <si>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</si>
  <si>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</si>
  <si>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</si>
  <si>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</si>
  <si>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</si>
  <si>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</si>
  <si>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</si>
  <si>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</si>
  <si>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</si>
  <si>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</si>
  <si>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</si>
  <si>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</si>
  <si>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</si>
  <si>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</si>
  <si>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</si>
  <si>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</si>
  <si>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</si>
  <si>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</si>
  <si>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</si>
  <si>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</si>
  <si>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</si>
  <si>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</si>
  <si>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</si>
  <si>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</si>
  <si>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</si>
  <si>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</si>
  <si>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</si>
  <si>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</si>
  <si>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</si>
  <si>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</si>
  <si>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</si>
  <si>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</si>
  <si>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</si>
  <si>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</si>
  <si>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</si>
  <si>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</si>
  <si>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</si>
  <si>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</si>
  <si>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</si>
  <si>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</si>
  <si>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</si>
  <si>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</si>
  <si>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</si>
  <si>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</si>
  <si>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</si>
  <si>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</si>
  <si>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</si>
  <si>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</si>
  <si>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</si>
  <si>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</si>
  <si>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</si>
  <si>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</si>
  <si>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</si>
  <si>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</si>
  <si>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</si>
  <si>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</si>
  <si>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</si>
  <si>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</si>
  <si>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</si>
  <si>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</si>
  <si>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</si>
  <si>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</si>
  <si>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</si>
  <si>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</si>
  <si>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</si>
  <si>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</si>
  <si>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</si>
  <si>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</si>
  <si>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</si>
  <si>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</si>
  <si>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</si>
  <si>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</si>
  <si>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</si>
  <si>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</si>
  <si>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</si>
  <si>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</si>
  <si>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</si>
  <si>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</si>
  <si>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</si>
  <si>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</si>
  <si>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</si>
  <si>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</si>
  <si>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</si>
  <si>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</si>
  <si>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</si>
  <si>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</si>
  <si>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</si>
  <si>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</si>
  <si>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</si>
  <si>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</si>
  <si>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</si>
  <si>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</si>
  <si>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</si>
  <si>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</si>
  <si>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</si>
  <si>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</si>
  <si>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</si>
  <si>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</si>
  <si>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</si>
  <si>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</si>
  <si>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</si>
  <si>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</si>
  <si>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</si>
  <si>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</si>
  <si>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</si>
  <si>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</si>
  <si>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</si>
  <si>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</si>
  <si>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</si>
  <si>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</si>
  <si>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</si>
  <si>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</si>
  <si>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</si>
  <si>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</si>
  <si>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</si>
  <si>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</si>
  <si>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</si>
  <si>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</si>
  <si>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</si>
  <si>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</si>
  <si>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</si>
  <si>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</si>
  <si>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</si>
  <si>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</si>
  <si>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</si>
  <si>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</si>
  <si>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</si>
  <si>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</si>
  <si>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</si>
  <si>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</si>
  <si>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</si>
  <si>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</si>
  <si>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</si>
  <si>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</si>
  <si>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</si>
  <si>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</si>
  <si>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</si>
  <si>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</si>
  <si>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</si>
  <si>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</si>
  <si>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</si>
  <si>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</si>
  <si>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</si>
  <si>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</si>
  <si>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</si>
  <si>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</si>
  <si>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</si>
  <si>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</si>
  <si>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</si>
  <si>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</si>
  <si>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</si>
  <si>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</si>
  <si>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</si>
  <si>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</si>
  <si>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</si>
  <si>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</si>
  <si>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</si>
  <si>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</si>
  <si>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</si>
  <si>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</si>
  <si>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</si>
  <si>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</si>
  <si>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</si>
  <si>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</si>
  <si>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</si>
  <si>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</si>
  <si>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</si>
  <si>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</si>
  <si>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</si>
  <si>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</si>
  <si>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</si>
  <si>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</si>
  <si>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</si>
  <si>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</si>
  <si>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</si>
  <si>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</si>
  <si>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</si>
  <si>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</si>
  <si>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</si>
  <si>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</si>
  <si>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</si>
  <si>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</si>
  <si>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</si>
  <si>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</si>
  <si>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</si>
  <si>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</si>
  <si>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</si>
  <si>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</si>
  <si>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</si>
  <si>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</si>
  <si>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</si>
  <si>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</si>
  <si>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</si>
  <si>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</si>
  <si>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</si>
  <si>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</si>
  <si>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</si>
  <si>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</si>
  <si>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</si>
  <si>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</si>
  <si>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</si>
  <si>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</si>
  <si>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</si>
  <si>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</si>
  <si>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</si>
  <si>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</si>
  <si>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</si>
  <si>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</si>
  <si>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</si>
  <si>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</si>
  <si>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</si>
  <si>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</si>
  <si>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</si>
  <si>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</si>
  <si>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</si>
  <si>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</si>
  <si>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</si>
  <si>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</si>
  <si>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</si>
  <si>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</si>
  <si>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</si>
  <si>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</si>
  <si>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</si>
  <si>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</si>
  <si>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</si>
  <si>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</si>
  <si>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</si>
  <si>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</si>
  <si>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</si>
  <si>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</si>
  <si>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</si>
  <si>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</si>
  <si>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</si>
  <si>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</si>
  <si>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</si>
  <si>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</si>
  <si>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</si>
  <si>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</si>
  <si>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</si>
  <si>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</si>
  <si>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</si>
  <si>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</si>
  <si>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</si>
  <si>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</si>
  <si>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</si>
  <si>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</si>
  <si>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</si>
  <si>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</si>
  <si>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</si>
  <si>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</si>
  <si>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</si>
  <si>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</si>
  <si>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</si>
  <si>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</si>
  <si>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</si>
  <si>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</si>
  <si>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</si>
  <si>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</si>
  <si>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</si>
  <si>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</si>
  <si>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</si>
  <si>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</si>
  <si>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</si>
  <si>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</si>
  <si>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</si>
  <si>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</si>
  <si>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</si>
  <si>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</si>
  <si>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</si>
  <si>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</si>
  <si>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</si>
  <si>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</si>
  <si>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</si>
  <si>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</si>
  <si>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</si>
  <si>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</si>
  <si>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</si>
  <si>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</si>
  <si>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</si>
  <si>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</si>
  <si>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</si>
  <si>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</si>
  <si>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</si>
  <si>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</si>
  <si>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</si>
  <si>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</si>
  <si>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</si>
  <si>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</si>
  <si>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</si>
  <si>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</si>
  <si>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</si>
  <si>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</si>
  <si>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</si>
  <si>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</si>
  <si>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</si>
  <si>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</si>
  <si>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</si>
  <si>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</si>
  <si>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</si>
  <si>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</si>
  <si>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</si>
  <si>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</si>
  <si>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</si>
  <si>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</si>
  <si>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</si>
  <si>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</si>
  <si>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</si>
  <si>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</si>
  <si>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</si>
  <si>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</si>
  <si>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</si>
  <si>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</si>
  <si>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</si>
  <si>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</si>
  <si>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</si>
  <si>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</si>
  <si>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</si>
  <si>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</si>
  <si>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</si>
  <si>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</si>
  <si>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</si>
  <si>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</si>
  <si>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</si>
  <si>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</si>
  <si>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</si>
  <si>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</si>
  <si>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</si>
  <si>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</si>
  <si>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</si>
  <si>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</si>
  <si>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</si>
  <si>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</si>
  <si>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</si>
  <si>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</si>
  <si>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</si>
  <si>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</si>
  <si>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</si>
  <si>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</si>
  <si>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</si>
  <si>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</si>
  <si>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</si>
  <si>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</si>
  <si>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</si>
  <si>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</si>
  <si>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</si>
  <si>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</si>
  <si>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</si>
  <si>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</si>
  <si>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</si>
  <si>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</si>
  <si>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</si>
  <si>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</si>
  <si>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</si>
  <si>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</si>
  <si>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</si>
  <si>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</si>
  <si>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</si>
  <si>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</si>
  <si>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</si>
  <si>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</si>
  <si>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</si>
  <si>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</si>
  <si>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</si>
  <si>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</si>
  <si>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</si>
  <si>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</si>
  <si>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</si>
  <si>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</si>
  <si>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</si>
  <si>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</si>
  <si>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</si>
  <si>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</si>
  <si>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</si>
  <si>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</si>
  <si>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</si>
  <si>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</si>
  <si>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</si>
  <si>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</si>
  <si>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</si>
  <si>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</si>
  <si>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</si>
  <si>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</si>
  <si>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</si>
  <si>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</si>
  <si>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</si>
  <si>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</si>
  <si>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</si>
  <si>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</si>
  <si>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</si>
  <si>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</si>
  <si>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</si>
  <si>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</si>
  <si>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</si>
  <si>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</si>
  <si>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</si>
  <si>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</si>
  <si>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</si>
  <si>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</si>
  <si>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</si>
  <si>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</si>
  <si>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</si>
  <si>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</si>
  <si>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</si>
  <si>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</si>
  <si>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</si>
  <si>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</si>
  <si>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</si>
  <si>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</si>
  <si>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</si>
  <si>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</si>
  <si>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</si>
  <si>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</si>
  <si>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</si>
  <si>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</si>
  <si>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</si>
  <si>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</si>
  <si>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</si>
  <si>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</si>
  <si>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</si>
  <si>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</si>
  <si>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</si>
  <si>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</si>
  <si>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</si>
  <si>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</si>
  <si>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</si>
  <si>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</si>
  <si>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</si>
  <si>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</si>
  <si>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</si>
  <si>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</si>
  <si>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</si>
  <si>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</si>
  <si>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</si>
  <si>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</si>
  <si>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</si>
  <si>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</si>
  <si>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</si>
  <si>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</si>
  <si>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</si>
  <si>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</si>
  <si>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</si>
  <si>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</si>
  <si>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</si>
  <si>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</si>
  <si>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</si>
  <si>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</si>
  <si>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</si>
  <si>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</si>
  <si>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</si>
  <si>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</si>
  <si>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</si>
  <si>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</si>
  <si>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</si>
  <si>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</si>
  <si>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</si>
  <si>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</si>
  <si>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</si>
  <si>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</si>
  <si>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</si>
  <si>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</si>
  <si>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</si>
  <si>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</si>
  <si>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</si>
  <si>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</si>
  <si>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</si>
  <si>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</si>
  <si>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</si>
  <si>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</si>
  <si>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</si>
  <si>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</si>
  <si>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</si>
  <si>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</si>
  <si>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</si>
  <si>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</si>
  <si>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</si>
  <si>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</si>
  <si>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</si>
  <si>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</si>
  <si>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</si>
  <si>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</si>
  <si>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</si>
  <si>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</si>
  <si>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</si>
  <si>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</si>
  <si>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</si>
  <si>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</si>
  <si>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</si>
  <si>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</si>
  <si>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</si>
  <si>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</si>
  <si>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</si>
  <si>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</si>
  <si>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</si>
  <si>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</si>
  <si>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</si>
  <si>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</si>
  <si>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</si>
  <si>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</si>
  <si>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</si>
  <si>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</si>
  <si>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</si>
  <si>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</si>
  <si>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</si>
  <si>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</si>
  <si>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</si>
  <si>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</si>
  <si>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</si>
  <si>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</si>
  <si>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</si>
  <si>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</si>
  <si>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</si>
  <si>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</si>
  <si>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</si>
  <si>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</si>
  <si>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</si>
  <si>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</si>
  <si>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</si>
  <si>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</si>
  <si>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</si>
  <si>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</si>
  <si>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</si>
  <si>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</si>
  <si>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</si>
  <si>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</si>
  <si>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</si>
  <si>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</si>
  <si>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</si>
  <si>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</si>
  <si>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</si>
  <si>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</si>
  <si>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</si>
  <si>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</si>
  <si>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</si>
  <si>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</si>
  <si>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</si>
  <si>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</si>
  <si>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</si>
  <si>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</si>
  <si>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</si>
  <si>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</si>
  <si>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</si>
  <si>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</si>
  <si>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</si>
  <si>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</si>
  <si>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</si>
  <si>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</si>
  <si>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</si>
  <si>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</si>
  <si>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</si>
  <si>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</si>
  <si>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</si>
  <si>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</si>
  <si>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</si>
  <si>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</si>
  <si>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</si>
  <si>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</si>
  <si>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</si>
  <si>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</si>
  <si>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</si>
  <si>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</si>
  <si>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</si>
  <si>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</si>
  <si>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</si>
  <si>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</si>
  <si>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</si>
  <si>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</si>
  <si>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</si>
  <si>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</si>
  <si>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</si>
  <si>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</si>
  <si>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</si>
  <si>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</si>
  <si>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</si>
  <si>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</si>
  <si>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</si>
  <si>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</si>
  <si>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</si>
  <si>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</si>
  <si>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</si>
  <si>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</si>
  <si>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</si>
  <si>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</si>
  <si>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</si>
  <si>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</si>
  <si>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</si>
  <si>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</si>
  <si>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</si>
  <si>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</si>
  <si>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</si>
  <si>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</si>
  <si>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</si>
  <si>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</si>
  <si>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</si>
  <si>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</si>
  <si>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</si>
  <si>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</si>
  <si>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</si>
  <si>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</si>
  <si>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</si>
  <si>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</si>
  <si>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</si>
  <si>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</si>
  <si>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</si>
  <si>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</si>
  <si>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</si>
  <si>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</si>
  <si>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</si>
  <si>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</si>
  <si>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</si>
  <si>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</si>
  <si>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</si>
  <si>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</si>
  <si>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</si>
  <si>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</si>
  <si>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</si>
  <si>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</si>
  <si>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</si>
  <si>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</si>
  <si>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</si>
  <si>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</si>
  <si>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</si>
  <si>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</si>
  <si>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</si>
  <si>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</si>
  <si>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</si>
  <si>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</si>
  <si>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</si>
  <si>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</si>
  <si>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</si>
  <si>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</si>
  <si>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</si>
  <si>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</si>
  <si>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</si>
  <si>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</si>
  <si>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</si>
  <si>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</si>
  <si>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</si>
  <si>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</si>
  <si>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</si>
  <si>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</si>
  <si>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</si>
  <si>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</si>
  <si>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</si>
  <si>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</si>
  <si>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</si>
  <si>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</si>
  <si>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</si>
  <si>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</si>
  <si>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</si>
  <si>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</si>
  <si>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</si>
  <si>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</si>
  <si>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</si>
  <si>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</si>
  <si>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</si>
  <si>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</si>
  <si>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</si>
  <si>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</si>
  <si>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</si>
  <si>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</si>
  <si>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</si>
  <si>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</si>
  <si>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</si>
  <si>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</si>
  <si>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</si>
  <si>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</si>
  <si>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</si>
  <si>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</si>
  <si>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</si>
  <si>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</si>
  <si>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</si>
  <si>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</si>
  <si>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</si>
  <si>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</si>
  <si>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</si>
  <si>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</si>
  <si>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</si>
  <si>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</si>
  <si>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</si>
  <si>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</si>
  <si>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</si>
  <si>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</si>
  <si>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</si>
  <si>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</si>
  <si>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</si>
  <si>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</si>
  <si>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</si>
  <si>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</si>
  <si>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</si>
  <si>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</si>
  <si>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</si>
  <si>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</si>
  <si>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</si>
  <si>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</si>
  <si>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</si>
  <si>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</si>
  <si>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</si>
  <si>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</si>
  <si>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</si>
  <si>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</si>
  <si>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</si>
  <si>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</si>
  <si>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</si>
  <si>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</si>
  <si>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</si>
  <si>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</si>
  <si>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</si>
  <si>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</si>
  <si>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</si>
  <si>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</si>
  <si>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</si>
  <si>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</si>
  <si>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</si>
  <si>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</si>
  <si>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</si>
  <si>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</si>
  <si>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</si>
  <si>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</si>
  <si>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</si>
  <si>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</si>
  <si>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</si>
  <si>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</si>
  <si>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</si>
  <si>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</si>
  <si>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</si>
  <si>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</si>
  <si>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</si>
  <si>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</si>
  <si>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</si>
  <si>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</si>
  <si>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</si>
  <si>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</si>
  <si>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</si>
  <si>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</si>
  <si>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</si>
  <si>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</si>
  <si>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</si>
  <si>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</si>
  <si>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</si>
  <si>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</si>
  <si>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</si>
  <si>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</si>
  <si>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</si>
  <si>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</si>
  <si>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</si>
  <si>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</si>
  <si>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</si>
  <si>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</si>
  <si>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</si>
  <si>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</si>
  <si>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</si>
  <si>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</si>
  <si>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</si>
  <si>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</si>
  <si>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</si>
  <si>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</si>
  <si>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</si>
  <si>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</si>
  <si>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</si>
  <si>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</si>
  <si>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</si>
  <si>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</si>
  <si>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</si>
  <si>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</si>
  <si>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</si>
  <si>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</si>
  <si>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</si>
  <si>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</si>
  <si>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</si>
  <si>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</si>
  <si>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</si>
  <si>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</si>
  <si>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</si>
  <si>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</si>
  <si>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</si>
  <si>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</si>
  <si>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</si>
  <si>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</si>
  <si>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</si>
  <si>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</si>
  <si>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</si>
  <si>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</si>
  <si>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</si>
  <si>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</si>
  <si>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</si>
  <si>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</si>
  <si>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</si>
  <si>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</si>
  <si>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</si>
  <si>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</si>
  <si>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</si>
  <si>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</si>
  <si>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</si>
  <si>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</si>
  <si>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</si>
  <si>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</si>
  <si>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</si>
  <si>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</si>
  <si>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</si>
  <si>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</si>
  <si>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</si>
  <si>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</si>
  <si>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</si>
  <si>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</si>
  <si>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</si>
  <si>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</si>
  <si>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</si>
  <si>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</si>
  <si>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</si>
  <si>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</si>
  <si>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</si>
  <si>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</si>
  <si>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</si>
  <si>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</si>
  <si>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</si>
  <si>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</si>
  <si>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</si>
  <si>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</si>
  <si>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</si>
  <si>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</si>
  <si>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</si>
  <si>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</si>
  <si>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</si>
  <si>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</si>
  <si>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</si>
  <si>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</si>
  <si>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</si>
  <si>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</si>
  <si>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</si>
  <si>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</si>
  <si>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</si>
  <si>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</si>
  <si>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</si>
  <si>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</si>
  <si>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</si>
  <si>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</si>
  <si>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</si>
  <si>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</si>
  <si>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</si>
  <si>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</si>
  <si>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</si>
  <si>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</si>
  <si>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</si>
  <si>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</si>
  <si>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</si>
  <si>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</si>
  <si>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</si>
  <si>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</si>
  <si>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</si>
  <si>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</si>
  <si>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</si>
  <si>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</si>
  <si>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</si>
  <si>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</si>
  <si>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</si>
  <si>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</si>
  <si>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</si>
  <si>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</si>
  <si>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</si>
  <si>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</si>
  <si>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</si>
  <si>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</si>
  <si>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</si>
  <si>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</si>
  <si>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</si>
  <si>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</si>
  <si>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</si>
  <si>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</si>
  <si>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</si>
  <si>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</si>
  <si>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</si>
  <si>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</si>
  <si>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</si>
  <si>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</si>
  <si>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</si>
  <si>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</si>
  <si>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</si>
  <si>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</si>
  <si>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</si>
  <si>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</si>
  <si>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</si>
  <si>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</si>
  <si>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</si>
  <si>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</si>
  <si>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</si>
  <si>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</si>
  <si>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</si>
  <si>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</si>
  <si>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</si>
  <si>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</si>
  <si>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</si>
  <si>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</si>
  <si>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</si>
  <si>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</si>
  <si>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</si>
  <si>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</si>
  <si>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</si>
  <si>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</si>
  <si>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</si>
  <si>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</si>
  <si>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</si>
  <si>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</si>
  <si>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</si>
  <si>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</si>
  <si>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</si>
  <si>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</si>
  <si>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</si>
  <si>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</si>
  <si>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</si>
  <si>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</si>
  <si>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</si>
  <si>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</si>
  <si>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</si>
  <si>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</si>
  <si>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</si>
  <si>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</si>
  <si>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</si>
  <si>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</si>
  <si>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</si>
  <si>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</si>
  <si>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</si>
  <si>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</si>
  <si>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</si>
  <si>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</si>
  <si>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</si>
  <si>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</si>
  <si>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</si>
  <si>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</si>
  <si>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</si>
  <si>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</si>
  <si>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</si>
  <si>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</si>
  <si>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</si>
  <si>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</si>
  <si>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</si>
  <si>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</si>
  <si>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</si>
  <si>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</si>
  <si>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</si>
  <si>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</si>
  <si>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</si>
  <si>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</si>
  <si>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</si>
  <si>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</si>
  <si>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</si>
  <si>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</si>
  <si>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</si>
  <si>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</si>
  <si>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</si>
  <si>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</si>
  <si>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</si>
  <si>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</si>
  <si>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</si>
  <si>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</si>
  <si>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</si>
  <si>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</si>
  <si>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</si>
  <si>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</si>
  <si>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</si>
  <si>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</si>
  <si>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</si>
  <si>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</si>
  <si>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</si>
  <si>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</si>
  <si>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</si>
  <si>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</si>
  <si>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</si>
  <si>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</si>
  <si>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</si>
  <si>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</si>
  <si>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</si>
  <si>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</si>
  <si>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</si>
  <si>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</si>
  <si>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</si>
  <si>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</si>
  <si>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</si>
  <si>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</si>
  <si>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</si>
  <si>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</si>
  <si>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</si>
  <si>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</si>
  <si>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</si>
  <si>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</si>
  <si>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</si>
  <si>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</si>
  <si>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</si>
  <si>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</si>
  <si>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</si>
  <si>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</si>
  <si>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</si>
  <si>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</si>
  <si>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</si>
  <si>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</si>
  <si>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</si>
  <si>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</si>
  <si>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</si>
  <si>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</si>
  <si>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</si>
  <si>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</si>
  <si>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</si>
  <si>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</si>
  <si>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</si>
  <si>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</si>
  <si>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</si>
  <si>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</si>
  <si>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</si>
  <si>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</si>
  <si>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</si>
  <si>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</si>
  <si>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</si>
  <si>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</si>
  <si>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</si>
  <si>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</si>
  <si>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</si>
  <si>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</si>
  <si>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</si>
  <si>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</si>
  <si>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</si>
  <si>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</si>
  <si>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</si>
  <si>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</si>
  <si>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</si>
  <si>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</si>
  <si>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</si>
  <si>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</si>
  <si>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</si>
  <si>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</si>
  <si>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</si>
  <si>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</si>
  <si>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</si>
  <si>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</si>
  <si>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</si>
  <si>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</si>
  <si>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</si>
  <si>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</si>
  <si>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</si>
  <si>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</si>
  <si>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</si>
  <si>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</si>
  <si>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</si>
  <si>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</si>
  <si>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</si>
  <si>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</si>
  <si>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</si>
  <si>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</si>
  <si>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</si>
  <si>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</si>
  <si>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</si>
  <si>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</si>
  <si>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</si>
  <si>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</si>
  <si>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</si>
  <si>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</si>
  <si>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</si>
  <si>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</si>
  <si>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</si>
  <si>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</si>
  <si>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</si>
  <si>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</si>
  <si>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</si>
  <si>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</si>
  <si>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</si>
  <si>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</si>
  <si>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</si>
  <si>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</si>
  <si>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</si>
  <si>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</si>
  <si>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</si>
  <si>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</si>
  <si>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</si>
  <si>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</si>
  <si>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</si>
  <si>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</si>
  <si>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</si>
  <si>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</si>
  <si>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</si>
  <si>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</si>
  <si>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</si>
  <si>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</si>
  <si>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</si>
  <si>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</si>
  <si>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</si>
  <si>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</si>
  <si>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</si>
  <si>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</si>
  <si>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</si>
  <si>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</si>
  <si>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</si>
  <si>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</si>
  <si>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</si>
  <si>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</si>
  <si>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</si>
  <si>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</si>
  <si>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</si>
  <si>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</si>
  <si>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</si>
  <si>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</si>
  <si>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</si>
  <si>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</si>
  <si>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</si>
  <si>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</si>
  <si>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</si>
  <si>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</si>
  <si>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</si>
  <si>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</si>
  <si>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</si>
  <si>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</si>
  <si>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</si>
  <si>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</si>
  <si>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</si>
  <si>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</si>
  <si>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</si>
  <si>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</si>
  <si>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</si>
  <si>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</si>
  <si>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</si>
  <si>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</si>
  <si>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</si>
  <si>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</si>
  <si>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</si>
  <si>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</si>
  <si>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</si>
  <si>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</si>
  <si>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</si>
  <si>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</si>
  <si>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</si>
  <si>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</si>
  <si>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</si>
  <si>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</si>
  <si>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</si>
  <si>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</si>
  <si>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</si>
  <si>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</si>
  <si>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</si>
  <si>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</si>
  <si>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</si>
  <si>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</si>
  <si>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</si>
  <si>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</si>
  <si>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</si>
  <si>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</si>
  <si>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</si>
  <si>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</si>
  <si>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</si>
  <si>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</si>
  <si>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</si>
  <si>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</si>
  <si>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</si>
  <si>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</si>
  <si>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</si>
  <si>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</si>
  <si>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</si>
  <si>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</si>
  <si>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</si>
  <si>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</si>
  <si>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</si>
  <si>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</si>
  <si>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</si>
  <si>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</si>
  <si>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</si>
  <si>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</si>
  <si>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</si>
  <si>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</si>
  <si>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</si>
  <si>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</si>
  <si>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</si>
  <si>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</si>
  <si>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</si>
  <si>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</si>
  <si>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</si>
  <si>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</si>
  <si>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</si>
  <si>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</si>
  <si>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</si>
  <si>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</si>
  <si>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</si>
  <si>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</si>
  <si>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</si>
  <si>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</si>
  <si>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</si>
  <si>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</si>
  <si>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</si>
  <si>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</si>
  <si>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</si>
  <si>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</si>
  <si>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</si>
  <si>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</si>
  <si>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</si>
  <si>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</si>
  <si>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</si>
  <si>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</si>
  <si>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</si>
  <si>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</si>
  <si>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</si>
  <si>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</si>
  <si>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</si>
  <si>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</si>
  <si>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</si>
  <si>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</si>
  <si>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</si>
  <si>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</si>
  <si>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</si>
  <si>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</si>
  <si>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</si>
  <si>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</si>
  <si>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</si>
  <si>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</si>
  <si>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</si>
  <si>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</si>
  <si>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</si>
  <si>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</si>
  <si>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</si>
  <si>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</si>
  <si>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</si>
  <si>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</si>
  <si>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</si>
  <si>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</si>
  <si>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</si>
  <si>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</si>
  <si>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</si>
  <si>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</si>
  <si>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</si>
  <si>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</si>
  <si>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</si>
  <si>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</si>
  <si>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</si>
  <si>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</si>
  <si>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</si>
  <si>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</si>
  <si>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</si>
  <si>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</si>
  <si>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</si>
  <si>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</si>
  <si>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</si>
  <si>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</si>
  <si>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</si>
  <si>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</si>
  <si>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</si>
  <si>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</si>
  <si>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</si>
  <si>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</si>
  <si>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</si>
  <si>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</si>
  <si>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</si>
  <si>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</si>
  <si>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</si>
  <si>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</si>
  <si>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</si>
  <si>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</si>
  <si>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</si>
  <si>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</si>
  <si>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</si>
  <si>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</si>
  <si>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</si>
  <si>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</si>
  <si>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</si>
  <si>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</si>
  <si>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</si>
  <si>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</si>
  <si>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</si>
  <si>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</si>
  <si>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</si>
  <si>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</si>
  <si>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</si>
  <si>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</si>
  <si>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</si>
  <si>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</si>
  <si>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</si>
  <si>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</si>
  <si>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</si>
  <si>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</si>
  <si>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</si>
  <si>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</si>
  <si>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</si>
  <si>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</si>
  <si>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</si>
  <si>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</si>
  <si>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</si>
  <si>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</si>
  <si>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</si>
  <si>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</si>
  <si>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</si>
  <si>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</si>
  <si>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</si>
  <si>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</si>
  <si>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</si>
  <si>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</si>
  <si>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</si>
  <si>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</si>
  <si>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</si>
  <si>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</si>
  <si>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</si>
  <si>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</si>
  <si>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</si>
  <si>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</si>
  <si>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</si>
  <si>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</si>
  <si>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</si>
  <si>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</si>
  <si>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</si>
  <si>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</si>
  <si>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</si>
  <si>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</si>
  <si>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</si>
  <si>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</si>
  <si>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</si>
  <si>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</si>
  <si>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</si>
  <si>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</si>
  <si>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</si>
  <si>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</si>
  <si>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</si>
  <si>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</si>
  <si>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</si>
  <si>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</si>
  <si>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</si>
  <si>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</si>
  <si>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</si>
  <si>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</si>
  <si>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</si>
  <si>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</si>
  <si>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</si>
  <si>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</si>
  <si>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</si>
  <si>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</si>
  <si>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</si>
  <si>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</si>
  <si>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</si>
  <si>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</si>
  <si>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</si>
  <si>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</si>
  <si>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</si>
  <si>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</si>
  <si>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</si>
  <si>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</si>
  <si>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</si>
  <si>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</si>
  <si>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</si>
  <si>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</si>
  <si>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</si>
  <si>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</si>
  <si>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</si>
  <si>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</si>
  <si>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</si>
  <si>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</si>
  <si>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</si>
  <si>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</si>
  <si>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</si>
  <si>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</si>
  <si>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</si>
  <si>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</si>
  <si>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</si>
  <si>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</si>
  <si>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</si>
  <si>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</si>
  <si>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</si>
  <si>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</si>
  <si>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</si>
  <si>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</si>
  <si>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</si>
  <si>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</si>
  <si>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</si>
  <si>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</si>
  <si>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</si>
  <si>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</si>
  <si>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</si>
  <si>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</si>
  <si>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</si>
  <si>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</si>
  <si>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</si>
  <si>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</si>
  <si>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</si>
  <si>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</si>
  <si>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</si>
  <si>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</si>
  <si>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</si>
  <si>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</si>
  <si>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</si>
  <si>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</si>
  <si>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</si>
  <si>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</si>
  <si>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</si>
  <si>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</si>
  <si>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</si>
  <si>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</si>
  <si>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</si>
  <si>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</si>
  <si>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</si>
  <si>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</si>
  <si>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</si>
  <si>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</si>
  <si>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</si>
  <si>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</si>
  <si>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</si>
  <si>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</si>
  <si>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</si>
  <si>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</si>
  <si>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</si>
  <si>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</si>
  <si>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</si>
  <si>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</si>
  <si>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</si>
  <si>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</si>
  <si>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</si>
  <si>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</si>
  <si>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</si>
  <si>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</si>
  <si>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</si>
  <si>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</si>
  <si>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</si>
  <si>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</si>
  <si>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</si>
  <si>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</si>
  <si>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</si>
  <si>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</si>
  <si>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</si>
  <si>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</si>
  <si>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</si>
  <si>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</si>
  <si>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</si>
  <si>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</si>
  <si>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</si>
  <si>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</si>
  <si>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</si>
  <si>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</si>
  <si>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</si>
  <si>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</si>
  <si>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</si>
  <si>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</si>
  <si>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</si>
  <si>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</si>
  <si>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</si>
  <si>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</si>
  <si>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</si>
  <si>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</si>
  <si>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</si>
  <si>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</si>
  <si>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</si>
  <si>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</si>
  <si>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</si>
  <si>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</si>
  <si>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</si>
  <si>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</si>
  <si>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</si>
  <si>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</si>
  <si>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</si>
  <si>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</si>
  <si>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</si>
  <si>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</si>
  <si>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</si>
  <si>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</si>
  <si>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</si>
  <si>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</si>
  <si>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</si>
  <si>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</si>
  <si>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</si>
  <si>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</si>
  <si>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</si>
  <si>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</si>
  <si>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</si>
  <si>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</si>
  <si>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</si>
  <si>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</si>
  <si>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</si>
  <si>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</si>
  <si>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</si>
  <si>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</si>
  <si>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</si>
  <si>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</si>
  <si>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</si>
  <si>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</si>
  <si>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</si>
  <si>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</si>
  <si>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</si>
  <si>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</si>
  <si>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</si>
  <si>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</si>
  <si>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</si>
  <si>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</si>
  <si>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</si>
  <si>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</si>
  <si>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</si>
  <si>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</si>
  <si>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</si>
  <si>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</si>
  <si>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</si>
  <si>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</si>
  <si>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</si>
  <si>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</si>
  <si>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</si>
  <si>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</si>
  <si>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</si>
  <si>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</si>
  <si>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</si>
  <si>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</si>
  <si>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</si>
  <si>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</si>
  <si>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</si>
  <si>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</si>
  <si>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</si>
  <si>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</si>
  <si>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</si>
  <si>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</si>
  <si>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</si>
  <si>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</si>
  <si>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</si>
  <si>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</si>
  <si>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</si>
  <si>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</si>
  <si>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</si>
  <si>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</si>
  <si>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</si>
  <si>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</si>
  <si>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</si>
  <si>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</si>
  <si>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</si>
  <si>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</si>
  <si>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</si>
  <si>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</si>
  <si>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</si>
  <si>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</si>
  <si>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</si>
  <si>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</si>
  <si>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</si>
  <si>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</si>
  <si>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</si>
  <si>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</si>
  <si>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</si>
  <si>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</si>
  <si>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</si>
  <si>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</si>
  <si>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</si>
  <si>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</si>
  <si>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</si>
  <si>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</si>
  <si>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</si>
  <si>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</si>
  <si>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</si>
  <si>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</si>
  <si>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</si>
  <si>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</si>
  <si>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</si>
  <si>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</si>
  <si>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</si>
  <si>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</si>
  <si>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</si>
  <si>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</si>
  <si>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</si>
  <si>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</si>
  <si>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</si>
  <si>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</si>
  <si>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</si>
  <si>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</si>
  <si>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</si>
  <si>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</si>
  <si>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</si>
  <si>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</si>
  <si>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</si>
  <si>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</si>
  <si>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</si>
  <si>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</si>
  <si>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</si>
  <si>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</si>
  <si>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</si>
  <si>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</si>
  <si>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</si>
  <si>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</si>
  <si>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</si>
  <si>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</si>
  <si>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</si>
  <si>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</si>
  <si>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</si>
  <si>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</si>
  <si>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</si>
  <si>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</si>
  <si>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</si>
  <si>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</si>
  <si>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</si>
  <si>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</si>
  <si>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</si>
  <si>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</si>
  <si>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</si>
  <si>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</si>
  <si>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</si>
  <si>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</si>
  <si>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</si>
  <si>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</si>
  <si>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</si>
  <si>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</si>
  <si>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</si>
  <si>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</si>
  <si>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</si>
  <si>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</si>
  <si>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</si>
  <si>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</si>
  <si>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</si>
  <si>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</si>
  <si>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</si>
  <si>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</si>
  <si>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</si>
  <si>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</si>
  <si>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</si>
  <si>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</si>
  <si>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</si>
  <si>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</si>
  <si>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</si>
  <si>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</si>
  <si>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</si>
  <si>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</si>
  <si>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</si>
  <si>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</si>
  <si>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</si>
  <si>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</si>
  <si>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</si>
  <si>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</si>
  <si>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</si>
  <si>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</si>
  <si>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</si>
  <si>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</si>
  <si>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</si>
  <si>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</si>
  <si>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</si>
  <si>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</si>
  <si>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</si>
  <si>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</si>
  <si>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</si>
  <si>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</si>
  <si>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</si>
  <si>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</si>
  <si>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</si>
  <si>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</si>
  <si>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</si>
  <si>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</si>
  <si>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</si>
  <si>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</si>
  <si>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</si>
  <si>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</si>
  <si>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</si>
  <si>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</si>
  <si>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</si>
  <si>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</si>
  <si>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</si>
  <si>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</si>
  <si>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</si>
  <si>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</si>
  <si>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</si>
  <si>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</si>
  <si>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</si>
  <si>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</si>
  <si>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</si>
  <si>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</si>
  <si>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</si>
  <si>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</si>
  <si>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</si>
  <si>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</si>
  <si>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</si>
  <si>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</si>
  <si>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</si>
  <si>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</si>
  <si>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</si>
  <si>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</si>
  <si>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</si>
  <si>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</si>
  <si>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</si>
  <si>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</si>
  <si>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</si>
  <si>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</si>
  <si>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</si>
  <si>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</si>
  <si>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</si>
  <si>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</si>
  <si>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</si>
  <si>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</si>
  <si>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</si>
  <si>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</si>
  <si>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</si>
  <si>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</si>
  <si>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</si>
  <si>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</si>
  <si>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</si>
  <si>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</si>
  <si>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</si>
  <si>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</si>
  <si>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</si>
  <si>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</si>
  <si>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</si>
  <si>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</si>
  <si>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</si>
  <si>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</si>
  <si>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</si>
  <si>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</si>
  <si>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</si>
  <si>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</si>
  <si>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</si>
  <si>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</si>
  <si>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</si>
  <si>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</si>
  <si>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</si>
  <si>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</si>
  <si>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</si>
  <si>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</si>
  <si>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</si>
  <si>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</si>
  <si>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</si>
  <si>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</si>
  <si>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</si>
  <si>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</si>
  <si>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</si>
  <si>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</si>
  <si>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</si>
  <si>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</si>
  <si>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</si>
  <si>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</si>
  <si>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</si>
  <si>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</si>
  <si>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</si>
  <si>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</si>
  <si>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</si>
  <si>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</si>
  <si>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</si>
  <si>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</si>
  <si>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</si>
  <si>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</si>
  <si>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</si>
  <si>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</si>
  <si>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</si>
  <si>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</si>
  <si>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</si>
  <si>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</si>
  <si>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</si>
  <si>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</si>
  <si>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</si>
  <si>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</si>
  <si>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</si>
  <si>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</si>
  <si>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</si>
  <si>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</si>
  <si>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</si>
  <si>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</si>
  <si>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</si>
  <si>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</si>
  <si>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</si>
  <si>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</si>
  <si>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</si>
  <si>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</si>
  <si>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</si>
  <si>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</si>
  <si>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</si>
  <si>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</si>
  <si>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</si>
  <si>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</si>
  <si>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</si>
  <si>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</si>
  <si>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</si>
  <si>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</si>
  <si>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</si>
  <si>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</si>
  <si>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</si>
  <si>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</si>
  <si>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</si>
  <si>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</si>
  <si>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</si>
  <si>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</si>
  <si>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</si>
  <si>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</si>
  <si>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</si>
  <si>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</si>
  <si>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</si>
  <si>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</si>
  <si>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</si>
  <si>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</si>
  <si>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</si>
  <si>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</si>
  <si>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</si>
  <si>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</si>
  <si>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</si>
  <si>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</si>
  <si>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</si>
  <si>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</si>
  <si>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</si>
  <si>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</si>
  <si>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</si>
  <si>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</si>
  <si>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</si>
  <si>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</si>
  <si>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</si>
  <si>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</si>
  <si>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</si>
  <si>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</si>
  <si>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</si>
  <si>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</si>
  <si>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</si>
  <si>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</si>
  <si>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</si>
  <si>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</si>
  <si>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</si>
  <si>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</si>
  <si>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</si>
  <si>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</si>
  <si>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</si>
  <si>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</si>
  <si>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</si>
  <si>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</si>
  <si>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</si>
  <si>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</si>
  <si>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</si>
  <si>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</si>
  <si>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</si>
  <si>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</si>
  <si>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</si>
  <si>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</si>
  <si>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</si>
  <si>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</si>
  <si>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</si>
  <si>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</si>
  <si>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</si>
  <si>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</si>
  <si>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</si>
  <si>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</si>
  <si>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</si>
  <si>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</si>
  <si>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</si>
  <si>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</si>
  <si>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</si>
  <si>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</si>
  <si>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</si>
  <si>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</si>
  <si>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</si>
  <si>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</si>
  <si>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</si>
  <si>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</si>
  <si>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</si>
  <si>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</si>
  <si>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</si>
  <si>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</si>
  <si>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</si>
  <si>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</si>
  <si>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</si>
  <si>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</si>
  <si>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</si>
  <si>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</si>
  <si>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</si>
  <si>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</si>
  <si>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</si>
  <si>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</si>
  <si>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</si>
  <si>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</si>
  <si>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</si>
  <si>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</si>
  <si>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</si>
  <si>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</si>
  <si>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</si>
  <si>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</si>
  <si>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</si>
  <si>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</si>
  <si>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</si>
  <si>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</si>
  <si>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</si>
  <si>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</si>
  <si>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</si>
  <si>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</si>
  <si>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</si>
  <si>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</si>
  <si>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</si>
  <si>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</si>
  <si>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</si>
  <si>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</si>
  <si>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</si>
  <si>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</si>
  <si>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</si>
  <si>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</si>
  <si>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</si>
  <si>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</si>
  <si>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</si>
  <si>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</si>
  <si>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</si>
  <si>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</si>
  <si>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</si>
  <si>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</si>
  <si>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</si>
  <si>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</si>
  <si>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</si>
  <si>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</si>
  <si>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</si>
  <si>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</si>
  <si>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</si>
  <si>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</si>
  <si>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</si>
  <si>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</si>
  <si>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</si>
  <si>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</si>
  <si>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</si>
  <si>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</si>
  <si>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</si>
  <si>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</si>
  <si>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</si>
  <si>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</si>
  <si>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</si>
  <si>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</si>
  <si>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</si>
  <si>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</si>
  <si>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</si>
  <si>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</si>
  <si>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</si>
  <si>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</si>
  <si>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</si>
  <si>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</si>
  <si>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</si>
  <si>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</si>
  <si>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</si>
  <si>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</si>
  <si>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</si>
  <si>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</si>
  <si>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</si>
  <si>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</si>
  <si>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</si>
  <si>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</si>
  <si>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</si>
  <si>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</si>
  <si>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</si>
  <si>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</si>
  <si>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</si>
  <si>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</si>
  <si>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</si>
  <si>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</si>
  <si>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</si>
  <si>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</si>
  <si>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</si>
  <si>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</si>
  <si>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</si>
  <si>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</si>
  <si>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</si>
  <si>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</si>
  <si>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</si>
  <si>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</si>
  <si>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</si>
  <si>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</si>
  <si>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</si>
  <si>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</si>
  <si>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</si>
  <si>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</si>
  <si>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</si>
  <si>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</si>
  <si>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</si>
  <si>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</si>
  <si>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</si>
  <si>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</si>
  <si>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</si>
  <si>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</si>
  <si>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</si>
  <si>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</si>
  <si>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</si>
  <si>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</si>
  <si>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</si>
  <si>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</si>
  <si>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</si>
  <si>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</si>
  <si>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</si>
  <si>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</si>
  <si>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</si>
  <si>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</si>
  <si>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</si>
  <si>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</si>
  <si>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</si>
  <si>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</si>
  <si>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</si>
  <si>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</si>
  <si>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</si>
  <si>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</si>
  <si>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</si>
  <si>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</si>
  <si>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</si>
  <si>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</si>
  <si>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</si>
  <si>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</si>
  <si>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</si>
  <si>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</si>
  <si>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</si>
  <si>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</si>
  <si>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</si>
  <si>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</si>
  <si>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</si>
  <si>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</si>
  <si>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</si>
  <si>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</si>
  <si>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</si>
  <si>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</si>
  <si>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</si>
  <si>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</si>
  <si>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</si>
  <si>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</si>
  <si>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</si>
  <si>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</si>
  <si>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</si>
  <si>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</si>
  <si>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</si>
  <si>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</si>
  <si>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</si>
  <si>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</si>
  <si>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</si>
  <si>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</si>
  <si>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</si>
  <si>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</si>
  <si>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</si>
  <si>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</si>
  <si>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</si>
  <si>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</si>
  <si>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</si>
  <si>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</si>
  <si>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</si>
  <si>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</si>
  <si>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</si>
  <si>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</si>
  <si>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</si>
  <si>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</si>
  <si>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</si>
  <si>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</si>
  <si>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</si>
  <si>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</si>
  <si>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</si>
  <si>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</si>
  <si>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</si>
  <si>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</si>
  <si>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</si>
  <si>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</si>
  <si>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</si>
  <si>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</si>
  <si>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</si>
  <si>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</si>
  <si>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</si>
  <si>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</si>
  <si>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</si>
  <si>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</si>
  <si>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</si>
  <si>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</si>
  <si>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</si>
  <si>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</si>
  <si>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</si>
  <si>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</si>
  <si>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</si>
  <si>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</si>
  <si>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</si>
  <si>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</si>
  <si>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</si>
  <si>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</si>
  <si>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</si>
  <si>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</si>
  <si>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</si>
  <si>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</si>
  <si>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</si>
  <si>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</si>
  <si>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</si>
  <si>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</si>
  <si>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</si>
  <si>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</si>
  <si>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</si>
  <si>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</si>
  <si>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</si>
  <si>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</si>
  <si>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</si>
  <si>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</si>
  <si>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</si>
  <si>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</si>
  <si>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</si>
  <si>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</si>
  <si>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</si>
  <si>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</si>
  <si>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</si>
  <si>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</si>
  <si>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</si>
  <si>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</si>
  <si>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</si>
  <si>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</si>
  <si>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</si>
  <si>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</si>
  <si>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</si>
  <si>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</si>
  <si>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</si>
  <si>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</si>
  <si>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</si>
  <si>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</si>
  <si>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</si>
  <si>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</si>
  <si>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</si>
  <si>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</si>
  <si>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</si>
  <si>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</si>
  <si>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</si>
  <si>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</si>
  <si>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</si>
  <si>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</si>
  <si>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</si>
  <si>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</si>
  <si>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</si>
  <si>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</si>
  <si>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</si>
  <si>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</si>
  <si>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</si>
  <si>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</si>
  <si>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</si>
  <si>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</si>
  <si>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</si>
  <si>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</si>
  <si>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</si>
  <si>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</si>
  <si>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</si>
  <si>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</si>
  <si>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</si>
  <si>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</si>
  <si>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</si>
  <si>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</si>
  <si>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</si>
  <si>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</si>
  <si>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</si>
  <si>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</si>
  <si>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</si>
  <si>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</si>
  <si>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</si>
  <si>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</si>
  <si>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</si>
  <si>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</si>
  <si>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</si>
  <si>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</si>
  <si>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</si>
  <si>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</si>
  <si>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</si>
  <si>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</si>
  <si>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</si>
  <si>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</si>
  <si>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</si>
  <si>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</si>
  <si>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</si>
  <si>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</si>
  <si>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</si>
  <si>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</si>
  <si>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</si>
  <si>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</si>
  <si>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</si>
  <si>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</si>
  <si>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</si>
  <si>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</si>
  <si>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</si>
  <si>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</si>
  <si>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</si>
  <si>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</si>
  <si>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</si>
  <si>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</si>
  <si>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</si>
  <si>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</si>
  <si>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</si>
  <si>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</si>
  <si>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</si>
  <si>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</si>
  <si>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</si>
  <si>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</si>
  <si>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</si>
  <si>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</si>
  <si>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</si>
  <si>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</si>
  <si>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</si>
  <si>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</si>
  <si>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</si>
  <si>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</si>
  <si>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</si>
  <si>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</si>
  <si>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</si>
  <si>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</si>
  <si>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</si>
  <si>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</si>
  <si>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</si>
  <si>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</si>
  <si>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</si>
  <si>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</si>
  <si>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</si>
  <si>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</si>
  <si>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</si>
  <si>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</si>
  <si>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</si>
  <si>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</si>
  <si>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</si>
  <si>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</si>
  <si>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</si>
  <si>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</si>
  <si>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</si>
  <si>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</si>
  <si>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</si>
  <si>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</si>
  <si>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</si>
  <si>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</si>
  <si>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</si>
  <si>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</si>
  <si>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</si>
  <si>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</si>
  <si>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</si>
  <si>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</si>
  <si>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</si>
  <si>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</si>
  <si>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</si>
  <si>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</si>
  <si>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</si>
  <si>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</si>
  <si>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</si>
  <si>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</si>
  <si>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</si>
  <si>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</si>
  <si>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</si>
  <si>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</si>
  <si>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</si>
  <si>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</si>
  <si>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</si>
  <si>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</si>
  <si>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</si>
  <si>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</si>
  <si>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</si>
  <si>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</si>
  <si>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</si>
  <si>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</si>
  <si>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</si>
  <si>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</si>
  <si>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</si>
  <si>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</si>
  <si>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</si>
  <si>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</si>
  <si>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</si>
  <si>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</si>
  <si>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</si>
  <si>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</si>
  <si>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</si>
  <si>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</si>
  <si>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</si>
  <si>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</si>
  <si>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</si>
  <si>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</si>
  <si>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</si>
  <si>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</si>
  <si>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</si>
  <si>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</si>
  <si>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</si>
  <si>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</si>
  <si>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</si>
  <si>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</si>
  <si>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</si>
  <si>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</si>
  <si>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</si>
  <si>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</si>
  <si>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</si>
  <si>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</si>
  <si>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</si>
  <si>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</si>
  <si>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</si>
  <si>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</si>
  <si>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</si>
  <si>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</si>
  <si>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</si>
  <si>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</si>
  <si>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</si>
  <si>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</si>
  <si>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</si>
  <si>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</si>
  <si>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</si>
  <si>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</si>
  <si>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</si>
  <si>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</si>
  <si>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</si>
  <si>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</si>
  <si>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</si>
  <si>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</si>
  <si>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</si>
  <si>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</si>
  <si>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</si>
  <si>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</si>
  <si>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</si>
  <si>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</si>
  <si>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</si>
  <si>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</si>
  <si>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</si>
  <si>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</si>
  <si>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</si>
  <si>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</si>
  <si>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</si>
  <si>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</si>
  <si>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</si>
  <si>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</si>
  <si>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</si>
  <si>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</si>
  <si>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</si>
  <si>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</si>
  <si>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</si>
  <si>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</si>
  <si>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</si>
  <si>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</si>
  <si>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</si>
  <si>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</si>
  <si>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</si>
  <si>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</si>
  <si>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</si>
  <si>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</si>
  <si>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</si>
  <si>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</si>
  <si>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</si>
  <si>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</si>
  <si>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</si>
  <si>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</si>
  <si>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</si>
  <si>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</si>
  <si>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</si>
  <si>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</si>
  <si>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</si>
  <si>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</si>
  <si>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</si>
  <si>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</si>
  <si>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</si>
  <si>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</si>
  <si>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</si>
  <si>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</si>
  <si>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</si>
  <si>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</si>
  <si>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</si>
  <si>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</si>
  <si>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</si>
  <si>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</si>
  <si>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</si>
  <si>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</si>
  <si>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</si>
  <si>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</si>
  <si>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</si>
  <si>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</si>
  <si>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</si>
  <si>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</si>
  <si>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</si>
  <si>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</si>
  <si>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</si>
  <si>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</si>
  <si>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</si>
  <si>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</si>
  <si>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</si>
  <si>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</si>
  <si>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</si>
  <si>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</si>
  <si>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</si>
  <si>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</si>
  <si>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</si>
  <si>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</si>
  <si>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</si>
  <si>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</si>
  <si>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</si>
  <si>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</si>
  <si>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</si>
  <si>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</si>
  <si>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</si>
  <si>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</si>
  <si>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</si>
  <si>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</si>
  <si>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</si>
  <si>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</si>
  <si>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</si>
  <si>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</si>
  <si>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</si>
  <si>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</si>
  <si>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</si>
  <si>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</si>
  <si>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</si>
  <si>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</si>
  <si>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</si>
  <si>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</si>
  <si>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</si>
  <si>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</si>
  <si>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</si>
  <si>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</si>
  <si>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</si>
  <si>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</si>
  <si>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</si>
  <si>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</si>
  <si>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</si>
  <si>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</si>
  <si>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</si>
  <si>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</si>
  <si>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</si>
  <si>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</si>
  <si>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</si>
  <si>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</si>
  <si>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</si>
  <si>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</si>
  <si>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</si>
  <si>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</si>
  <si>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</si>
  <si>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</si>
  <si>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</si>
  <si>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</si>
  <si>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</si>
  <si>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</si>
  <si>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</si>
  <si>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</si>
  <si>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</si>
  <si>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</si>
  <si>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</si>
  <si>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</si>
  <si>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</si>
  <si>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</si>
  <si>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</si>
  <si>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</si>
  <si>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</si>
  <si>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</si>
  <si>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</si>
  <si>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</si>
  <si>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</si>
  <si>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</si>
  <si>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</si>
  <si>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</si>
  <si>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</si>
  <si>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</si>
  <si>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</si>
  <si>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</si>
  <si>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</si>
  <si>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</si>
  <si>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</si>
  <si>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</si>
  <si>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</si>
  <si>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</si>
  <si>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</si>
  <si>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</si>
  <si>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</si>
  <si>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</si>
  <si>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</si>
  <si>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</si>
  <si>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</si>
  <si>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</si>
  <si>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</si>
  <si>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</si>
  <si>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</si>
  <si>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</si>
  <si>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</si>
  <si>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</si>
  <si>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</si>
  <si>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</si>
  <si>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</si>
  <si>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</si>
  <si>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</si>
  <si>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</si>
  <si>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</si>
  <si>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</si>
  <si>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</si>
  <si>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</si>
  <si>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</si>
  <si>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</si>
  <si>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</si>
  <si>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</si>
  <si>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</si>
  <si>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</si>
  <si>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</si>
  <si>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</si>
  <si>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</si>
  <si>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</si>
  <si>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</si>
  <si>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</si>
  <si>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</si>
  <si>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</si>
  <si>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</si>
  <si>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</si>
  <si>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</si>
  <si>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</si>
  <si>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</si>
  <si>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</si>
  <si>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</si>
  <si>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</si>
  <si>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</si>
  <si>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</si>
  <si>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</si>
  <si>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</si>
  <si>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</si>
  <si>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</si>
  <si>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</si>
  <si>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</si>
  <si>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</si>
  <si>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</si>
  <si>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</si>
  <si>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</si>
  <si>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</si>
  <si>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</si>
  <si>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</si>
  <si>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</si>
  <si>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</si>
  <si>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</si>
  <si>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</si>
  <si>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</si>
  <si>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</si>
  <si>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</si>
  <si>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</si>
  <si>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</si>
  <si>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</si>
  <si>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</si>
  <si>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</si>
  <si>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</si>
  <si>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</si>
  <si>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</si>
  <si>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</si>
  <si>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</si>
  <si>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</si>
  <si>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</si>
  <si>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</si>
  <si>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</si>
  <si>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</si>
  <si>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</si>
  <si>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</si>
  <si>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</si>
  <si>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</si>
  <si>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</si>
  <si>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</si>
  <si>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</si>
  <si>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</si>
  <si>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</si>
  <si>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</si>
  <si>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</si>
  <si>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</si>
  <si>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</si>
  <si>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</si>
  <si>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</si>
  <si>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</si>
  <si>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</si>
  <si>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</si>
  <si>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</si>
  <si>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</si>
  <si>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</si>
  <si>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</si>
  <si>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</si>
  <si>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</si>
  <si>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</si>
  <si>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</si>
  <si>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</si>
  <si>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</si>
  <si>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</si>
  <si>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</si>
  <si>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</si>
  <si>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</si>
  <si>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</si>
  <si>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</si>
  <si>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</si>
  <si>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</si>
  <si>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</si>
  <si>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</si>
  <si>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</si>
  <si>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</si>
  <si>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</si>
  <si>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</si>
  <si>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</si>
  <si>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</si>
  <si>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</si>
  <si>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</si>
  <si>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</si>
  <si>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</si>
  <si>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</si>
  <si>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</si>
  <si>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</si>
  <si>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</si>
  <si>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</si>
  <si>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</si>
  <si>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</si>
  <si>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</si>
  <si>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</si>
  <si>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</si>
  <si>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</si>
  <si>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</si>
  <si>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</si>
  <si>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</si>
  <si>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</si>
  <si>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</si>
  <si>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</si>
  <si>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</si>
  <si>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</si>
  <si>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</si>
  <si>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</si>
  <si>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</si>
  <si>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</si>
  <si>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</si>
  <si>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</si>
  <si>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</si>
  <si>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</si>
  <si>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</si>
  <si>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</si>
  <si>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</si>
  <si>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</si>
  <si>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</si>
  <si>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</si>
  <si>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</si>
  <si>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</si>
  <si>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</si>
  <si>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</si>
  <si>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</si>
  <si>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</si>
  <si>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</si>
  <si>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</si>
  <si>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</si>
  <si>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</si>
  <si>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</si>
  <si>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</si>
  <si>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</si>
  <si>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</si>
  <si>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</si>
  <si>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</si>
  <si>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</si>
  <si>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</si>
  <si>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</si>
  <si>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</si>
  <si>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</si>
  <si>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</si>
  <si>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</si>
  <si>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</si>
  <si>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</si>
  <si>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</si>
  <si>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</si>
  <si>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</si>
  <si>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</si>
  <si>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</si>
  <si>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</si>
  <si>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</si>
  <si>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</si>
  <si>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</si>
  <si>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</si>
  <si>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</si>
  <si>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</si>
  <si>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</si>
  <si>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</si>
  <si>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</si>
  <si>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</si>
  <si>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</si>
  <si>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</si>
  <si>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</si>
  <si>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</si>
  <si>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</si>
  <si>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</si>
  <si>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</si>
  <si>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</si>
  <si>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</si>
  <si>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</si>
  <si>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</si>
  <si>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</si>
  <si>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</si>
  <si>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</si>
  <si>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</si>
  <si>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</si>
  <si>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</si>
  <si>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</si>
  <si>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</si>
  <si>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</si>
  <si>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</si>
  <si>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</si>
  <si>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</si>
  <si>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</si>
  <si>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</si>
  <si>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</si>
  <si>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</si>
  <si>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</si>
  <si>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</si>
  <si>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</si>
  <si>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</si>
  <si>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</si>
  <si>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</si>
  <si>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</si>
  <si>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</si>
  <si>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</si>
  <si>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</si>
  <si>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</si>
  <si>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</si>
  <si>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</si>
  <si>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</si>
  <si>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</si>
  <si>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</si>
  <si>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</si>
  <si>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</si>
  <si>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</si>
  <si>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</si>
  <si>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</si>
  <si>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</si>
  <si>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</si>
  <si>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</si>
  <si>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</si>
  <si>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</si>
  <si>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</si>
  <si>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</si>
  <si>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</si>
  <si>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</si>
  <si>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</si>
  <si>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</si>
  <si>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</si>
  <si>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</si>
  <si>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</si>
  <si>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</si>
  <si>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</si>
  <si>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</si>
  <si>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</si>
  <si>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</si>
  <si>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</si>
  <si>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</si>
  <si>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</si>
  <si>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</si>
  <si>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</si>
  <si>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</si>
  <si>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</si>
  <si>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</si>
  <si>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</si>
  <si>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</si>
  <si>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</si>
  <si>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</si>
  <si>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</si>
  <si>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</si>
  <si>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</si>
  <si>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</si>
  <si>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</si>
  <si>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</si>
  <si>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</si>
  <si>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</si>
  <si>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</si>
  <si>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</si>
  <si>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</si>
  <si>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</si>
  <si>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</si>
  <si>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</si>
  <si>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</si>
  <si>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</si>
  <si>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</si>
  <si>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</si>
  <si>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</si>
  <si>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</si>
  <si>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</si>
  <si>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</si>
  <si>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</si>
  <si>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</si>
  <si>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</si>
  <si>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</si>
  <si>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</si>
  <si>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</si>
  <si>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</si>
  <si>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</si>
  <si>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</si>
  <si>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</si>
  <si>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</si>
  <si>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</si>
  <si>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</si>
  <si>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</si>
  <si>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</si>
  <si>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</si>
  <si>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</si>
  <si>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</si>
  <si>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</si>
  <si>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</si>
  <si>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</si>
  <si>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</si>
  <si>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</si>
  <si>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</si>
  <si>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</si>
  <si>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</si>
  <si>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</si>
  <si>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</si>
  <si>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</si>
  <si>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</si>
  <si>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</si>
  <si>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</si>
  <si>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</si>
  <si>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</si>
  <si>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</si>
  <si>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</si>
  <si>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</si>
  <si>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</si>
  <si>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</si>
  <si>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</si>
  <si>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</si>
  <si>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</si>
  <si>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</si>
  <si>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</si>
  <si>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</si>
  <si>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</si>
  <si>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</si>
  <si>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</si>
  <si>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</si>
  <si>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</si>
  <si>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</si>
  <si>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</si>
  <si>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</si>
  <si>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</si>
  <si>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</si>
  <si>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</si>
  <si>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</si>
  <si>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</si>
  <si>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</si>
  <si>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</si>
  <si>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</si>
  <si>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</si>
  <si>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</si>
  <si>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</si>
  <si>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</si>
  <si>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</si>
  <si>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</si>
  <si>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</si>
  <si>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</si>
  <si>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</si>
  <si>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</si>
  <si>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</si>
  <si>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</si>
  <si>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</si>
  <si>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</si>
  <si>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</si>
  <si>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</si>
  <si>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</si>
  <si>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</si>
  <si>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</si>
  <si>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</si>
  <si>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</si>
  <si>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</si>
  <si>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</si>
  <si>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</si>
  <si>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</si>
  <si>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</si>
  <si>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</si>
  <si>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</si>
  <si>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</si>
  <si>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</si>
  <si>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</si>
  <si>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</si>
  <si>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</si>
  <si>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</si>
  <si>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</si>
  <si>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</si>
  <si>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</si>
  <si>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</si>
  <si>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</si>
  <si>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</si>
  <si>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</si>
  <si>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</si>
  <si>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</si>
  <si>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</si>
  <si>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</si>
  <si>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</si>
  <si>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</si>
  <si>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</si>
  <si>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</si>
  <si>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</si>
  <si>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</si>
  <si>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</si>
  <si>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</si>
  <si>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</si>
  <si>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</si>
  <si>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</si>
  <si>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</si>
  <si>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</si>
  <si>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</si>
  <si>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</si>
  <si>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</si>
  <si>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</si>
  <si>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</si>
  <si>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</si>
  <si>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</si>
  <si>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</si>
  <si>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</si>
  <si>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</si>
  <si>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</si>
  <si>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</si>
  <si>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</si>
  <si>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</si>
  <si>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</si>
  <si>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</si>
  <si>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</si>
  <si>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</si>
  <si>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</si>
  <si>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</si>
  <si>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</si>
  <si>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</si>
  <si>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</si>
  <si>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</si>
  <si>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</si>
  <si>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</si>
  <si>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</si>
  <si>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</si>
  <si>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</si>
  <si>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</si>
  <si>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</si>
  <si>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</si>
  <si>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</si>
  <si>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</si>
  <si>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</si>
  <si>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</si>
  <si>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</si>
  <si>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</si>
  <si>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</si>
  <si>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</si>
  <si>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</si>
  <si>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</si>
  <si>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</si>
  <si>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</si>
  <si>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</si>
  <si>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</si>
  <si>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</si>
  <si>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</si>
  <si>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</si>
  <si>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</si>
  <si>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</si>
  <si>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</si>
  <si>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</si>
  <si>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</si>
  <si>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</si>
  <si>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</si>
  <si>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</si>
  <si>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</si>
  <si>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</si>
  <si>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</si>
  <si>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</si>
  <si>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</si>
  <si>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</si>
  <si>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</si>
  <si>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</si>
  <si>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</si>
  <si>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</si>
  <si>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</si>
  <si>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</si>
  <si>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</si>
  <si>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</si>
  <si>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</si>
  <si>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</si>
  <si>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</si>
  <si>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</si>
  <si>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</si>
  <si>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</si>
  <si>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</si>
  <si>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</si>
  <si>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</si>
  <si>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</si>
  <si>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</si>
  <si>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</si>
  <si>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</si>
  <si>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</si>
  <si>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</si>
  <si>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</si>
  <si>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</si>
  <si>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</si>
  <si>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</si>
  <si>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</si>
  <si>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</si>
  <si>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</si>
  <si>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</si>
  <si>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</si>
  <si>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</si>
  <si>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</si>
  <si>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</si>
  <si>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</si>
  <si>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</si>
  <si>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</si>
  <si>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</si>
  <si>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</si>
  <si>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</si>
  <si>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</si>
  <si>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</si>
  <si>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</si>
  <si>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</si>
  <si>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</si>
  <si>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</si>
  <si>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</si>
  <si>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</si>
  <si>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</si>
  <si>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</si>
  <si>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</si>
  <si>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</si>
  <si>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</si>
  <si>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</si>
  <si>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</si>
  <si>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</si>
  <si>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</si>
  <si>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</si>
  <si>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</si>
  <si>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</si>
  <si>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</si>
  <si>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</si>
  <si>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</si>
  <si>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</si>
  <si>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</si>
  <si>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</si>
  <si>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</si>
  <si>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</si>
  <si>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</si>
  <si>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</si>
  <si>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</si>
  <si>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</si>
  <si>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</si>
  <si>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</si>
  <si>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</si>
  <si>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</si>
  <si>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</si>
  <si>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</si>
  <si>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</si>
  <si>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</si>
  <si>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</si>
  <si>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</si>
  <si>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</si>
  <si>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</si>
  <si>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</si>
  <si>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</si>
  <si>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</si>
  <si>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</si>
  <si>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</si>
  <si>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</si>
  <si>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</si>
  <si>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</si>
  <si>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</si>
  <si>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</si>
  <si>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</si>
  <si>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</si>
  <si>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</si>
  <si>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</si>
  <si>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</si>
  <si>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</si>
  <si>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</si>
  <si>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</si>
  <si>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</si>
  <si>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</si>
  <si>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</si>
  <si>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</si>
  <si>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</si>
  <si>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</si>
  <si>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</si>
  <si>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</si>
  <si>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</si>
  <si>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</si>
  <si>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</si>
  <si>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</si>
  <si>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</si>
  <si>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</si>
  <si>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</si>
  <si>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</si>
  <si>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</si>
  <si>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</si>
  <si>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</si>
  <si>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</si>
  <si>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</si>
  <si>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</si>
  <si>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</si>
  <si>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</si>
  <si>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</si>
  <si>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</si>
  <si>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</si>
  <si>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</si>
  <si>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</si>
  <si>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</si>
  <si>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</si>
  <si>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</si>
  <si>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</si>
  <si>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</si>
  <si>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</si>
  <si>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</si>
  <si>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</si>
  <si>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</si>
  <si>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</si>
  <si>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</si>
  <si>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</si>
  <si>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</si>
  <si>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</si>
  <si>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</si>
  <si>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</si>
  <si>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</si>
  <si>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</si>
  <si>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</si>
  <si>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</si>
  <si>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</si>
  <si>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</si>
  <si>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</si>
  <si>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</si>
  <si>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</si>
  <si>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</si>
  <si>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</si>
  <si>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</si>
  <si>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</si>
  <si>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</si>
  <si>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</si>
  <si>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</si>
  <si>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</si>
  <si>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</si>
  <si>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</si>
  <si>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</si>
  <si>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</si>
  <si>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</si>
  <si>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</si>
  <si>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</si>
  <si>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</si>
  <si>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</si>
  <si>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</si>
  <si>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</si>
  <si>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</si>
  <si>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</si>
  <si>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</si>
  <si>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</si>
  <si>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</si>
  <si>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</si>
  <si>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</si>
  <si>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</si>
  <si>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</si>
  <si>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</si>
  <si>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</si>
  <si>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</si>
  <si>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</si>
  <si>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</si>
  <si>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</si>
  <si>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</si>
  <si>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</si>
  <si>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</si>
  <si>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</si>
  <si>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</si>
  <si>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</si>
  <si>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</si>
  <si>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</si>
  <si>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</si>
  <si>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</si>
  <si>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</si>
  <si>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</si>
  <si>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</si>
  <si>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</si>
  <si>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</si>
  <si>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</si>
  <si>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</si>
  <si>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</si>
  <si>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</si>
  <si>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</si>
  <si>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</si>
  <si>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</si>
  <si>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</si>
  <si>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</si>
  <si>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</si>
  <si>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</si>
  <si>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</si>
  <si>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</si>
  <si>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</si>
  <si>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</si>
  <si>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</si>
  <si>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</si>
  <si>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</si>
  <si>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</si>
  <si>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</si>
  <si>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</si>
  <si>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</si>
  <si>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</si>
  <si>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</si>
  <si>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</si>
  <si>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</si>
  <si>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</si>
  <si>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</si>
  <si>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</si>
  <si>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</si>
  <si>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</si>
  <si>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</si>
  <si>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</si>
  <si>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</si>
  <si>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</si>
  <si>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</si>
  <si>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</si>
  <si>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</si>
  <si>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</si>
  <si>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</si>
  <si>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</si>
  <si>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</si>
  <si>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</si>
  <si>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</si>
  <si>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</si>
  <si>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</si>
  <si>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</si>
  <si>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</si>
  <si>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</si>
  <si>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</si>
  <si>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</si>
  <si>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</si>
  <si>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</si>
  <si>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</si>
  <si>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</si>
  <si>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</si>
  <si>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</si>
  <si>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</si>
  <si>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</si>
  <si>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</si>
  <si>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</si>
  <si>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</si>
  <si>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</si>
  <si>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</si>
  <si>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</si>
  <si>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</si>
  <si>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</si>
  <si>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</si>
  <si>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</si>
  <si>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</si>
  <si>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</si>
  <si>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</si>
  <si>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</si>
  <si>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</si>
  <si>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</si>
  <si>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</si>
  <si>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</si>
  <si>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</si>
  <si>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</si>
  <si>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</si>
  <si>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</si>
  <si>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</si>
  <si>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</si>
  <si>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</si>
  <si>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</si>
  <si>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</si>
  <si>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</si>
  <si>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</si>
  <si>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</si>
  <si>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</si>
  <si>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</si>
  <si>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</si>
  <si>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</si>
  <si>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</si>
  <si>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</si>
  <si>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</si>
  <si>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</si>
  <si>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</si>
  <si>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</si>
  <si>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</si>
  <si>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</si>
  <si>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</si>
  <si>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</si>
  <si>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</si>
  <si>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</si>
  <si>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</si>
  <si>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</si>
  <si>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</si>
  <si>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</si>
  <si>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</si>
  <si>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</si>
  <si>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</si>
  <si>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</si>
  <si>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</si>
  <si>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</si>
  <si>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</si>
  <si>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</si>
  <si>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</si>
  <si>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</si>
  <si>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</si>
  <si>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</si>
  <si>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</si>
  <si>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</si>
  <si>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</si>
  <si>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</si>
  <si>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</si>
  <si>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</si>
  <si>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</si>
  <si>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</si>
  <si>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</si>
  <si>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</si>
  <si>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</si>
  <si>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</si>
  <si>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</si>
  <si>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</si>
  <si>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</si>
  <si>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</si>
  <si>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</si>
  <si>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</si>
  <si>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</si>
  <si>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</si>
  <si>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</si>
  <si>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</si>
  <si>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</si>
  <si>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</si>
  <si>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</si>
  <si>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</si>
  <si>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</si>
  <si>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</si>
  <si>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</si>
  <si>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</si>
  <si>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</si>
  <si>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</si>
  <si>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</si>
  <si>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</si>
  <si>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</si>
  <si>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</si>
  <si>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</si>
  <si>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</si>
  <si>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</si>
  <si>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</si>
  <si>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</si>
  <si>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</si>
  <si>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</si>
  <si>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</si>
  <si>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</si>
  <si>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</si>
  <si>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</si>
  <si>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</si>
  <si>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</si>
  <si>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</si>
  <si>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</si>
  <si>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</si>
  <si>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</si>
  <si>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</si>
  <si>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</si>
  <si>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</si>
  <si>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</si>
  <si>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</si>
  <si>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</si>
  <si>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</si>
  <si>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</si>
  <si>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</si>
  <si>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</si>
  <si>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</si>
  <si>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</si>
  <si>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</si>
  <si>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</si>
  <si>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</si>
  <si>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</si>
  <si>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</si>
  <si>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</si>
  <si>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</si>
  <si>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</si>
  <si>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</si>
  <si>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</si>
  <si>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</si>
  <si>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</si>
  <si>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</si>
  <si>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</si>
  <si>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</si>
  <si>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</si>
  <si>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</si>
  <si>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</si>
  <si>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</si>
  <si>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</si>
  <si>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</si>
  <si>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</si>
  <si>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</si>
  <si>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</si>
  <si>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</si>
  <si>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</si>
  <si>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</si>
  <si>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</si>
  <si>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</si>
  <si>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</si>
  <si>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</si>
  <si>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</si>
  <si>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</si>
  <si>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</si>
  <si>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</si>
  <si>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</si>
  <si>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</si>
  <si>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</si>
  <si>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</si>
  <si>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</si>
  <si>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</si>
  <si>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</si>
  <si>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</si>
  <si>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</si>
  <si>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</si>
  <si>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</si>
  <si>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</si>
  <si>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</si>
  <si>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</si>
  <si>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</si>
  <si>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</si>
  <si>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</si>
  <si>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</si>
  <si>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</si>
  <si>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</si>
  <si>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</si>
  <si>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</si>
  <si>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</si>
  <si>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</si>
  <si>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</si>
  <si>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</si>
  <si>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</si>
  <si>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</si>
  <si>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</si>
  <si>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</si>
  <si>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</si>
  <si>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</si>
  <si>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</si>
  <si>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</si>
  <si>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</si>
  <si>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</si>
  <si>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</si>
  <si>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</si>
  <si>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</si>
  <si>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</si>
  <si>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</si>
  <si>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</si>
  <si>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</si>
  <si>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</si>
  <si>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</si>
  <si>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</si>
  <si>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</si>
  <si>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</si>
  <si>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</si>
  <si>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</si>
  <si>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</si>
  <si>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</si>
  <si>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</si>
  <si>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</si>
  <si>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</si>
  <si>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</si>
  <si>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</si>
  <si>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</si>
  <si>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</si>
  <si>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</si>
  <si>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</si>
  <si>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</si>
  <si>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</si>
  <si>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</si>
  <si>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</si>
  <si>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</si>
  <si>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</si>
  <si>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</si>
  <si>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</si>
  <si>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</si>
  <si>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</si>
  <si>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</si>
  <si>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</si>
  <si>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</si>
  <si>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</si>
  <si>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</si>
  <si>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</si>
  <si>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</si>
  <si>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</si>
  <si>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</si>
  <si>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</si>
  <si>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</si>
  <si>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</si>
  <si>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</si>
  <si>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</si>
  <si>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</si>
  <si>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</si>
  <si>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</si>
  <si>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</si>
  <si>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</si>
  <si>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</si>
  <si>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</si>
  <si>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</si>
  <si>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</si>
  <si>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</si>
  <si>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</si>
  <si>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</si>
  <si>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</si>
  <si>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</si>
  <si>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</si>
  <si>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</si>
  <si>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</si>
  <si>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</si>
  <si>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</si>
  <si>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</si>
  <si>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</si>
  <si>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</si>
  <si>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</si>
  <si>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</si>
  <si>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</si>
  <si>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</si>
  <si>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</si>
  <si>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</si>
  <si>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</si>
  <si>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</si>
  <si>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</si>
  <si>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</si>
  <si>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</si>
  <si>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</si>
  <si>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</si>
  <si>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</si>
  <si>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</si>
  <si>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</si>
  <si>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</si>
  <si>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</si>
  <si>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</si>
  <si>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</si>
  <si>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</si>
  <si>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</si>
  <si>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</si>
  <si>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</si>
  <si>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</si>
  <si>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</si>
  <si>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</si>
  <si>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</si>
  <si>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</si>
  <si>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</si>
  <si>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</si>
  <si>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</si>
  <si>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</si>
  <si>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</si>
  <si>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</si>
  <si>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</si>
  <si>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</si>
  <si>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</si>
  <si>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</si>
  <si>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</si>
  <si>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</si>
  <si>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</si>
  <si>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</si>
  <si>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</si>
  <si>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</si>
  <si>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</si>
  <si>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</si>
  <si>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</si>
  <si>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</si>
  <si>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</si>
  <si>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</si>
  <si>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</si>
  <si>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</si>
  <si>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</si>
  <si>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</si>
  <si>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</si>
  <si>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</si>
  <si>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</si>
  <si>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</si>
  <si>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</si>
  <si>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</si>
  <si>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</si>
  <si>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</si>
  <si>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</si>
  <si>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</si>
  <si>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</si>
  <si>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</si>
  <si>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</si>
  <si>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</si>
  <si>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</si>
  <si>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</si>
  <si>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</si>
  <si>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</si>
  <si>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</si>
  <si>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</si>
  <si>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</si>
  <si>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</si>
  <si>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</si>
  <si>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</si>
  <si>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</si>
  <si>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</si>
  <si>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</si>
  <si>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</si>
  <si>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</si>
  <si>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</si>
  <si>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</si>
  <si>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</si>
  <si>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</si>
  <si>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</si>
  <si>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</si>
  <si>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</si>
  <si>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</si>
  <si>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</si>
  <si>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</si>
  <si>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</si>
  <si>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</si>
  <si>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</si>
  <si>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</si>
  <si>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</si>
  <si>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</si>
  <si>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</si>
  <si>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</si>
  <si>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</si>
  <si>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</si>
  <si>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</si>
  <si>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</si>
  <si>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</si>
  <si>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</si>
  <si>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</si>
  <si>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</si>
  <si>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</si>
  <si>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</si>
  <si>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</si>
  <si>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</si>
  <si>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</si>
  <si>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</si>
  <si>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</si>
  <si>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</si>
  <si>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</si>
  <si>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</si>
  <si>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</si>
  <si>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</si>
  <si>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</si>
  <si>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</si>
  <si>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</si>
  <si>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</si>
  <si>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</si>
  <si>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</si>
  <si>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</si>
  <si>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</si>
  <si>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</si>
  <si>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</si>
  <si>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</si>
  <si>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</si>
  <si>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</si>
  <si>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</si>
  <si>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</si>
  <si>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</si>
  <si>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</si>
  <si>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</si>
  <si>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</si>
  <si>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</si>
  <si>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</si>
  <si>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</si>
  <si>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</si>
  <si>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</si>
  <si>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</si>
  <si>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</si>
  <si>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</si>
  <si>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</si>
  <si>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</si>
  <si>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</si>
  <si>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</si>
  <si>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</si>
  <si>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</si>
  <si>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</si>
  <si>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</si>
  <si>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</si>
  <si>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</si>
  <si>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</si>
  <si>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</si>
  <si>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</si>
  <si>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</si>
  <si>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</si>
  <si>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</si>
  <si>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</si>
  <si>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</si>
  <si>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</si>
  <si>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</si>
  <si>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</si>
  <si>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</si>
  <si>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</si>
  <si>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</si>
  <si>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</si>
  <si>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</si>
  <si>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</si>
  <si>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</si>
  <si>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</si>
  <si>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</si>
  <si>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</si>
  <si>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</si>
  <si>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</si>
  <si>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</si>
  <si>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</si>
  <si>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</si>
  <si>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</si>
  <si>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</si>
  <si>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</si>
  <si>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</si>
  <si>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</si>
  <si>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</si>
  <si>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</si>
  <si>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</si>
  <si>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</si>
  <si>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</si>
  <si>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</si>
  <si>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</si>
  <si>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</si>
  <si>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</si>
  <si>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</si>
  <si>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</si>
  <si>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</si>
  <si>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</si>
  <si>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</si>
  <si>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</si>
  <si>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</si>
  <si>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</si>
  <si>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</si>
  <si>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</si>
  <si>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</si>
  <si>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</si>
  <si>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</si>
  <si>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</si>
  <si>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</si>
  <si>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</si>
  <si>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</si>
  <si>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</si>
  <si>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</si>
  <si>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</si>
  <si>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</si>
  <si>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</si>
  <si>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</si>
  <si>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</si>
  <si>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</si>
  <si>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</si>
  <si>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</si>
  <si>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</si>
  <si>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</si>
  <si>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</si>
  <si>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</si>
  <si>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</si>
  <si>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</si>
  <si>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</si>
  <si>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</si>
  <si>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</si>
  <si>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</si>
  <si>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</si>
  <si>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</si>
  <si>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</si>
  <si>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</si>
  <si>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</si>
  <si>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</si>
  <si>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</si>
  <si>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</si>
  <si>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</si>
  <si>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</si>
  <si>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</si>
  <si>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</si>
  <si>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</si>
  <si>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</si>
  <si>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</si>
  <si>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</si>
  <si>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</si>
  <si>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</si>
  <si>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</si>
  <si>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</si>
  <si>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</si>
  <si>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</si>
  <si>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</si>
  <si>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</si>
  <si>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</si>
  <si>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</si>
  <si>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</si>
  <si>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</si>
  <si>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</si>
  <si>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</si>
  <si>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</si>
  <si>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</si>
  <si>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</si>
  <si>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</si>
  <si>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</si>
  <si>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</si>
  <si>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</si>
  <si>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</si>
  <si>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</si>
  <si>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</si>
  <si>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</si>
  <si>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</si>
  <si>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</si>
  <si>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</si>
  <si>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</si>
  <si>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</si>
  <si>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</si>
  <si>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</si>
  <si>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</si>
  <si>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</si>
  <si>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</si>
  <si>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</si>
  <si>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</si>
  <si>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</si>
  <si>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</si>
  <si>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</si>
  <si>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</si>
  <si>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</si>
  <si>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</si>
  <si>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</si>
  <si>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</si>
  <si>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</si>
  <si>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</si>
  <si>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</si>
  <si>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</si>
  <si>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</si>
  <si>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</si>
  <si>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</si>
  <si>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</si>
  <si>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</si>
  <si>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</si>
  <si>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</si>
  <si>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</si>
  <si>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</si>
  <si>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</si>
  <si>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</si>
  <si>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</si>
  <si>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</si>
  <si>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</si>
  <si>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</si>
  <si>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</si>
  <si>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</si>
  <si>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</si>
  <si>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</si>
  <si>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</si>
  <si>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</si>
  <si>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</si>
  <si>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</si>
  <si>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</si>
  <si>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</si>
  <si>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</si>
  <si>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</si>
  <si>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</si>
  <si>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</si>
  <si>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</si>
  <si>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</si>
  <si>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</si>
  <si>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</si>
  <si>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</si>
  <si>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</si>
  <si>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</si>
  <si>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</si>
  <si>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</si>
  <si>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</si>
  <si>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</si>
  <si>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</si>
  <si>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</si>
  <si>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</si>
  <si>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</si>
  <si>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</si>
  <si>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</si>
  <si>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</si>
  <si>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</si>
  <si>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</si>
  <si>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</si>
  <si>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</si>
  <si>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</si>
  <si>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</si>
  <si>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</si>
  <si>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</si>
  <si>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</si>
  <si>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</si>
  <si>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</si>
  <si>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</si>
  <si>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</si>
  <si>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</si>
  <si>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</si>
  <si>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</si>
  <si>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</si>
  <si>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</si>
  <si>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</si>
  <si>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</si>
  <si>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</si>
  <si>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</si>
  <si>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</si>
  <si>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</si>
  <si>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</si>
  <si>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</si>
  <si>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</si>
  <si>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</si>
  <si>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</si>
  <si>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</si>
  <si>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</si>
  <si>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</si>
  <si>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</si>
  <si>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</si>
  <si>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</si>
  <si>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</si>
  <si>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</si>
  <si>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</si>
  <si>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</si>
  <si>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</si>
  <si>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</si>
  <si>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</si>
  <si>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</si>
  <si>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</si>
  <si>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</si>
  <si>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</si>
  <si>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</si>
  <si>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</si>
  <si>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</si>
  <si>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</si>
  <si>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</si>
  <si>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</si>
  <si>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</si>
  <si>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</si>
  <si>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</si>
  <si>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</si>
  <si>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</si>
  <si>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</si>
  <si>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</si>
  <si>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</si>
  <si>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</si>
  <si>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</si>
  <si>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</si>
  <si>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</si>
  <si>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</si>
  <si>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</si>
  <si>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</si>
  <si>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</si>
  <si>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</si>
  <si>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</si>
  <si>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</si>
  <si>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</si>
  <si>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</si>
  <si>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</si>
  <si>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</si>
  <si>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</si>
  <si>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</si>
  <si>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</si>
  <si>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</si>
  <si>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</si>
  <si>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</si>
  <si>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</si>
  <si>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</si>
  <si>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</si>
  <si>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</si>
  <si>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</si>
  <si>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</si>
  <si>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</si>
  <si>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</si>
  <si>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</si>
  <si>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</si>
  <si>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</si>
  <si>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</si>
  <si>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</si>
  <si>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</si>
  <si>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</si>
  <si>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</si>
  <si>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</si>
  <si>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</si>
  <si>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</si>
  <si>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</si>
  <si>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</si>
  <si>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</si>
  <si>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</si>
  <si>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</si>
  <si>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</si>
  <si>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</si>
  <si>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</si>
  <si>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</si>
  <si>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</si>
  <si>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</si>
  <si>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</si>
  <si>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</si>
  <si>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</si>
  <si>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</si>
  <si>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</si>
  <si>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</si>
  <si>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</si>
  <si>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</si>
  <si>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</si>
  <si>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</si>
  <si>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</si>
  <si>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</si>
  <si>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</si>
  <si>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</si>
  <si>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</si>
  <si>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</si>
  <si>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</si>
  <si>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</si>
  <si>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</si>
  <si>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</si>
  <si>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</si>
  <si>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</si>
  <si>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</si>
  <si>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</si>
  <si>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</si>
  <si>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</si>
  <si>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</si>
  <si>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</si>
  <si>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</si>
  <si>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</si>
  <si>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</si>
  <si>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</si>
  <si>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</si>
  <si>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</si>
  <si>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</si>
  <si>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</si>
  <si>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</si>
  <si>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</si>
  <si>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</si>
  <si>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</si>
  <si>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</si>
  <si>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</si>
  <si>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</si>
  <si>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</si>
  <si>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</si>
  <si>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</si>
  <si>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</si>
  <si>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</si>
  <si>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</si>
  <si>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</si>
  <si>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</si>
  <si>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</si>
  <si>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</si>
  <si>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</si>
  <si>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</si>
  <si>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</si>
  <si>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</si>
  <si>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</si>
  <si>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</si>
  <si>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</si>
  <si>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</si>
  <si>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</si>
  <si>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</si>
  <si>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</si>
  <si>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</si>
  <si>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</si>
  <si>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</si>
  <si>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</si>
  <si>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</si>
  <si>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</si>
  <si>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</si>
  <si>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</si>
  <si>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</si>
  <si>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</si>
  <si>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</si>
  <si>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</si>
  <si>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</si>
  <si>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</si>
  <si>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</si>
  <si>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</si>
  <si>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</si>
  <si>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</si>
  <si>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</si>
  <si>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</si>
  <si>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</si>
  <si>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</si>
  <si>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</si>
  <si>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</si>
  <si>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</si>
  <si>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</si>
  <si>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</si>
  <si>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</si>
  <si>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</si>
  <si>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</si>
  <si>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</si>
  <si>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</si>
  <si>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</si>
  <si>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</si>
  <si>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</si>
  <si>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</si>
  <si>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</si>
  <si>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</si>
  <si>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</si>
  <si>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</si>
  <si>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</si>
  <si>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</si>
  <si>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</si>
  <si>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</si>
  <si>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</si>
  <si>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</si>
  <si>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</si>
  <si>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</si>
  <si>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</si>
  <si>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</si>
  <si>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</si>
  <si>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</si>
  <si>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</si>
  <si>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</si>
  <si>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</si>
  <si>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</si>
  <si>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</si>
  <si>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</si>
  <si>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</si>
  <si>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</si>
  <si>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</si>
  <si>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</si>
  <si>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</si>
  <si>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</si>
  <si>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</si>
  <si>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</si>
  <si>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</si>
  <si>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</si>
  <si>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</si>
  <si>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</si>
  <si>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</si>
  <si>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</si>
  <si>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</si>
  <si>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</si>
  <si>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</si>
  <si>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</si>
  <si>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</si>
  <si>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</si>
  <si>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</si>
  <si>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</si>
  <si>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</si>
  <si>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</si>
  <si>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</si>
  <si>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</si>
  <si>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</si>
  <si>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</si>
  <si>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</si>
  <si>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</si>
  <si>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</si>
  <si>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</si>
  <si>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</si>
  <si>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</si>
  <si>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</si>
  <si>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</si>
  <si>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</si>
  <si>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</si>
  <si>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</si>
  <si>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</si>
  <si>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</si>
  <si>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</si>
  <si>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</si>
  <si>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</si>
  <si>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</si>
  <si>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</si>
  <si>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</si>
  <si>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</si>
  <si>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</si>
  <si>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</si>
  <si>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</si>
  <si>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</si>
  <si>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</si>
  <si>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</si>
  <si>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</si>
  <si>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</si>
  <si>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</si>
  <si>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</si>
  <si>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</si>
  <si>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</si>
  <si>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</si>
  <si>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</si>
  <si>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</si>
  <si>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</si>
  <si>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</si>
  <si>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</si>
  <si>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</si>
  <si>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</si>
  <si>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</si>
  <si>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</si>
  <si>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</si>
  <si>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</si>
  <si>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</si>
  <si>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</si>
  <si>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</si>
  <si>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</si>
  <si>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</si>
  <si>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</si>
  <si>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</si>
  <si>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</si>
  <si>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</si>
  <si>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</si>
  <si>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</si>
  <si>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</si>
  <si>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</si>
  <si>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</si>
  <si>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</si>
  <si>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</si>
  <si>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</si>
  <si>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</si>
  <si>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</si>
  <si>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</si>
  <si>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</si>
  <si>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</si>
  <si>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</si>
  <si>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</si>
  <si>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</si>
  <si>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</si>
  <si>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</si>
  <si>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</si>
  <si>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</si>
  <si>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</si>
  <si>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</si>
  <si>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</si>
  <si>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</si>
  <si>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</si>
  <si>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</si>
  <si>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</si>
  <si>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</si>
  <si>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</si>
  <si>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</si>
  <si>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</si>
  <si>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</si>
  <si>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</si>
  <si>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</si>
  <si>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</si>
  <si>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</si>
  <si>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</si>
  <si>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</si>
  <si>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</si>
  <si>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</si>
  <si>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</si>
  <si>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</si>
  <si>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</si>
  <si>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</si>
  <si>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</si>
  <si>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</si>
  <si>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</si>
  <si>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</si>
  <si>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</si>
  <si>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</si>
  <si>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</si>
  <si>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</si>
  <si>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</si>
  <si>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</si>
  <si>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</si>
  <si>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</si>
  <si>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</si>
  <si>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</si>
  <si>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</si>
  <si>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</si>
  <si>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</si>
  <si>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</si>
  <si>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</si>
  <si>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</si>
  <si>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</si>
  <si>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</si>
  <si>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</si>
  <si>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</si>
  <si>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</si>
  <si>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</si>
  <si>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</si>
  <si>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</si>
  <si>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</si>
  <si>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</si>
  <si>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</si>
  <si>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</si>
  <si>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</si>
  <si>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</si>
  <si>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</si>
  <si>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</si>
  <si>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</si>
  <si>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</si>
  <si>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</si>
  <si>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</si>
  <si>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</si>
  <si>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</si>
  <si>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</si>
  <si>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</si>
  <si>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</si>
  <si>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</si>
  <si>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</si>
  <si>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</si>
  <si>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</si>
  <si>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</si>
  <si>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</si>
  <si>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</si>
  <si>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</si>
  <si>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</si>
  <si>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</si>
  <si>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</si>
  <si>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</si>
  <si>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</si>
  <si>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</si>
  <si>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</si>
  <si>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</si>
  <si>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</si>
  <si>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</si>
  <si>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</si>
  <si>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</si>
  <si>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</si>
  <si>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</si>
  <si>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</si>
  <si>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</si>
  <si>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</si>
  <si>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</si>
  <si>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</si>
  <si>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</si>
  <si>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</si>
  <si>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</si>
  <si>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</si>
  <si>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</si>
  <si>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</si>
  <si>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</si>
  <si>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</si>
  <si>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</si>
  <si>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</si>
  <si>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</si>
  <si>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</si>
  <si>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</si>
  <si>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</si>
  <si>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</si>
  <si>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</si>
  <si>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</si>
  <si>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</si>
  <si>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</si>
  <si>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</si>
  <si>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</si>
  <si>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</si>
  <si>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</si>
  <si>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</si>
  <si>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</si>
  <si>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</si>
  <si>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</si>
  <si>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</si>
  <si>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</si>
  <si>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</si>
  <si>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</si>
  <si>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</si>
  <si>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</si>
  <si>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</si>
  <si>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</si>
  <si>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</si>
  <si>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</si>
  <si>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</si>
  <si>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</si>
  <si>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</si>
  <si>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</si>
  <si>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</si>
  <si>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</si>
  <si>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</si>
  <si>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</si>
  <si>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</si>
  <si>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</si>
  <si>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</si>
  <si>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</si>
  <si>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</si>
  <si>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</si>
  <si>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</si>
  <si>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</si>
  <si>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</si>
  <si>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</si>
  <si>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</si>
  <si>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</si>
  <si>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</si>
  <si>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</si>
  <si>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</si>
  <si>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</si>
  <si>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</si>
  <si>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</si>
  <si>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</si>
  <si>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</si>
  <si>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</si>
  <si>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</si>
  <si>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</si>
  <si>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</si>
  <si>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</si>
  <si>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</si>
  <si>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</si>
  <si>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</si>
  <si>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</si>
  <si>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</si>
  <si>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</si>
  <si>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</si>
  <si>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</si>
  <si>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</si>
  <si>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</si>
  <si>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</si>
  <si>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</si>
  <si>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</si>
  <si>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</si>
  <si>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</si>
  <si>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</si>
  <si>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</si>
  <si>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</si>
  <si>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</si>
  <si>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</si>
  <si>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</si>
  <si>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</si>
  <si>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</si>
  <si>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</si>
  <si>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</si>
  <si>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</si>
  <si>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</si>
  <si>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</si>
  <si>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</si>
  <si>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</si>
  <si>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</si>
  <si>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</si>
  <si>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</si>
  <si>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</si>
  <si>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</si>
  <si>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</si>
  <si>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</si>
  <si>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</si>
  <si>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</si>
  <si>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</si>
  <si>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</si>
  <si>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</si>
  <si>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</si>
  <si>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</si>
  <si>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</si>
  <si>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</si>
  <si>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</si>
  <si>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</si>
  <si>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</si>
  <si>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</si>
  <si>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</si>
  <si>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</si>
  <si>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</si>
  <si>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</si>
  <si>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</si>
  <si>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</si>
  <si>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</si>
  <si>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</si>
  <si>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</si>
  <si>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</si>
  <si>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</si>
  <si>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</si>
  <si>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</si>
  <si>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</si>
  <si>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</si>
  <si>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</si>
  <si>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</si>
  <si>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</si>
  <si>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</si>
  <si>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</si>
  <si>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</si>
  <si>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</si>
  <si>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</si>
  <si>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</si>
  <si>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</si>
  <si>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</si>
  <si>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</si>
  <si>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</si>
  <si>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</si>
  <si>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</si>
  <si>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</si>
  <si>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</si>
  <si>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</si>
  <si>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</si>
  <si>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</si>
  <si>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</si>
  <si>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</si>
  <si>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</si>
  <si>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</si>
  <si>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</si>
  <si>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</si>
  <si>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</si>
  <si>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</si>
  <si>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</si>
  <si>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</si>
  <si>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</si>
  <si>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</si>
  <si>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</si>
  <si>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</si>
  <si>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</si>
  <si>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</si>
  <si>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</si>
  <si>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</si>
  <si>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</si>
  <si>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</si>
  <si>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</si>
  <si>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</si>
  <si>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</si>
  <si>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</si>
  <si>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</si>
  <si>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</si>
  <si>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</si>
  <si>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</si>
  <si>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</si>
  <si>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</si>
  <si>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</si>
  <si>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</si>
  <si>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</si>
  <si>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</si>
  <si>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</si>
  <si>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</si>
  <si>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</si>
  <si>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</si>
  <si>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</si>
  <si>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</si>
  <si>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</si>
  <si>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</si>
  <si>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</si>
  <si>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</si>
  <si>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</si>
  <si>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</si>
  <si>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</si>
  <si>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</si>
  <si>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</si>
  <si>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</si>
  <si>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</si>
  <si>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</si>
  <si>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</si>
  <si>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</si>
  <si>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</si>
  <si>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</si>
  <si>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</si>
  <si>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</si>
  <si>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</si>
  <si>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</si>
  <si>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</si>
  <si>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</si>
  <si>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</si>
  <si>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</si>
  <si>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</si>
  <si>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</si>
  <si>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</si>
  <si>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</si>
  <si>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</si>
  <si>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</si>
  <si>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</si>
  <si>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</si>
  <si>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</si>
  <si>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</si>
  <si>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</si>
  <si>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</si>
  <si>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</si>
  <si>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</si>
  <si>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</si>
  <si>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</si>
  <si>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</si>
  <si>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</si>
  <si>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</si>
  <si>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</si>
  <si>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</si>
  <si>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</si>
  <si>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</si>
  <si>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</si>
  <si>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</si>
  <si>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</si>
  <si>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</si>
  <si>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</si>
  <si>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</si>
  <si>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</si>
  <si>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</si>
  <si>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</si>
  <si>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</si>
  <si>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</si>
  <si>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</si>
  <si>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</si>
  <si>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</si>
  <si>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</si>
  <si>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</si>
  <si>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</si>
  <si>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</si>
  <si>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</si>
  <si>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</si>
  <si>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</si>
  <si>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</si>
  <si>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</si>
  <si>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</si>
  <si>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</si>
  <si>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</si>
  <si>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</si>
  <si>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</si>
  <si>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</si>
  <si>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</si>
  <si>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</si>
  <si>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</si>
  <si>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</si>
  <si>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</si>
  <si>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</si>
  <si>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</si>
  <si>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</si>
  <si>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</si>
  <si>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</si>
  <si>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</si>
  <si>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</si>
  <si>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</si>
  <si>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</si>
  <si>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</si>
  <si>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</si>
  <si>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</si>
  <si>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</si>
  <si>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</si>
  <si>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</si>
  <si>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</si>
  <si>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</si>
  <si>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</si>
  <si>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</si>
  <si>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</si>
  <si>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</si>
  <si>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</si>
  <si>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</si>
  <si>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</si>
  <si>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</si>
  <si>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</si>
  <si>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</si>
  <si>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</si>
  <si>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</si>
  <si>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</si>
  <si>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</si>
  <si>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</si>
  <si>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</si>
  <si>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</si>
  <si>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</si>
  <si>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</si>
  <si>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</si>
  <si>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</si>
  <si>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</si>
  <si>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</si>
  <si>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</si>
  <si>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</si>
  <si>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</si>
  <si>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</si>
  <si>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</si>
  <si>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</si>
  <si>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</si>
  <si>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</si>
  <si>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</si>
  <si>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</si>
  <si>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</si>
  <si>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</si>
  <si>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</si>
  <si>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</si>
  <si>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</si>
  <si>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</si>
  <si>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</si>
  <si>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</si>
  <si>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</si>
  <si>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</si>
  <si>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</si>
  <si>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</si>
  <si>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</si>
  <si>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</si>
  <si>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</si>
  <si>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</si>
  <si>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</si>
  <si>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</si>
  <si>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</si>
  <si>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</si>
  <si>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</si>
  <si>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</si>
  <si>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</si>
  <si>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</si>
  <si>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</si>
  <si>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</si>
  <si>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</si>
  <si>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</si>
  <si>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</si>
  <si>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</si>
  <si>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</si>
  <si>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</si>
  <si>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</si>
  <si>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</si>
  <si>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</si>
  <si>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</si>
  <si>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</si>
  <si>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</si>
  <si>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</si>
  <si>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</si>
  <si>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</si>
  <si>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</si>
  <si>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</si>
  <si>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</si>
  <si>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</si>
  <si>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</si>
  <si>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</si>
  <si>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</si>
  <si>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</si>
  <si>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</si>
  <si>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</si>
  <si>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</si>
  <si>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</si>
  <si>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</si>
  <si>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</si>
  <si>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</si>
  <si>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</si>
  <si>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</si>
  <si>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</si>
  <si>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</si>
  <si>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</si>
  <si>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</si>
  <si>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</si>
  <si>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</si>
  <si>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</si>
  <si>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</si>
  <si>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</si>
  <si>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</si>
  <si>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</si>
  <si>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</si>
  <si>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</si>
  <si>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</si>
  <si>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</si>
  <si>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</si>
  <si>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</si>
  <si>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</si>
  <si>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</si>
  <si>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</si>
  <si>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</si>
  <si>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</si>
  <si>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</si>
  <si>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</si>
  <si>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</si>
  <si>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</si>
  <si>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</si>
  <si>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</si>
  <si>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</si>
  <si>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</si>
  <si>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</si>
  <si>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</si>
  <si>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</si>
  <si>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</si>
  <si>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</si>
  <si>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</si>
  <si>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</si>
  <si>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</si>
  <si>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</si>
  <si>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</si>
  <si>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</si>
  <si>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</si>
  <si>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</si>
  <si>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</si>
  <si>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</si>
  <si>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</si>
  <si>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</si>
  <si>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</si>
  <si>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</si>
  <si>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</si>
  <si>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</si>
  <si>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</si>
  <si>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</si>
  <si>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</si>
  <si>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</si>
  <si>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</si>
  <si>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</si>
  <si>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</si>
  <si>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</si>
  <si>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</si>
  <si>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</si>
  <si>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</si>
  <si>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</si>
  <si>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</si>
  <si>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</si>
  <si>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</si>
  <si>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</si>
  <si>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</si>
  <si>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</si>
  <si>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</si>
  <si>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</si>
  <si>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</si>
  <si>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</si>
  <si>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</si>
  <si>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</si>
  <si>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</si>
  <si>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</si>
  <si>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</si>
  <si>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</si>
  <si>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</si>
  <si>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</si>
  <si>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</si>
  <si>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</si>
  <si>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</si>
  <si>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</si>
  <si>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</si>
  <si>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</si>
  <si>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</si>
  <si>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</si>
  <si>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</si>
  <si>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</si>
  <si>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</si>
  <si>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</si>
  <si>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</si>
  <si>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</si>
  <si>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</si>
  <si>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</si>
  <si>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</si>
  <si>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</si>
  <si>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</si>
  <si>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</si>
  <si>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</si>
  <si>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</si>
  <si>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</si>
  <si>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</si>
  <si>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</si>
  <si>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</si>
  <si>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</si>
  <si>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</si>
  <si>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</si>
  <si>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</si>
  <si>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</si>
  <si>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</si>
  <si>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</si>
  <si>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</si>
  <si>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</si>
  <si>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</si>
  <si>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</si>
  <si>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</si>
  <si>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</si>
  <si>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</si>
  <si>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</si>
  <si>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</si>
  <si>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</si>
  <si>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</si>
  <si>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</si>
  <si>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</si>
  <si>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</si>
  <si>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</si>
  <si>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</si>
  <si>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</si>
  <si>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</si>
  <si>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</si>
  <si>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</si>
  <si>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</si>
  <si>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</si>
  <si>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</si>
  <si>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</si>
  <si>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</si>
  <si>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</si>
  <si>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</si>
  <si>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</si>
  <si>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</si>
  <si>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</si>
  <si>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</si>
  <si>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</si>
  <si>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</si>
  <si>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</si>
  <si>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</si>
  <si>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</si>
  <si>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</si>
  <si>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</si>
  <si>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</si>
  <si>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</si>
  <si>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</si>
  <si>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</si>
  <si>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</si>
  <si>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</si>
  <si>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</si>
  <si>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</si>
  <si>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</si>
  <si>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</si>
  <si>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</si>
  <si>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</si>
  <si>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</si>
  <si>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</si>
  <si>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</si>
  <si>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</si>
  <si>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</si>
  <si>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</si>
  <si>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</si>
  <si>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</si>
  <si>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</si>
  <si>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</si>
  <si>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</si>
  <si>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</si>
  <si>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</si>
  <si>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</si>
  <si>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</si>
  <si>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</si>
  <si>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</si>
  <si>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</si>
  <si>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</si>
  <si>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</si>
  <si>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</si>
  <si>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</si>
  <si>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</si>
  <si>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</si>
  <si>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</si>
  <si>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</si>
  <si>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</si>
  <si>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</si>
  <si>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</si>
  <si>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</si>
  <si>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</si>
  <si>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</si>
  <si>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</si>
  <si>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</si>
  <si>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</si>
  <si>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</si>
  <si>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</si>
  <si>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</si>
  <si>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</si>
  <si>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</si>
  <si>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</si>
  <si>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</si>
  <si>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</si>
  <si>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</si>
  <si>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</si>
  <si>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</si>
  <si>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</si>
  <si>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</si>
  <si>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</si>
  <si>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</si>
  <si>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</si>
  <si>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</si>
  <si>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</si>
  <si>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</si>
  <si>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</si>
  <si>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</si>
  <si>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</si>
  <si>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</si>
  <si>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</si>
  <si>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</si>
  <si>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</si>
  <si>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</si>
  <si>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</si>
  <si>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</si>
  <si>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</si>
  <si>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</si>
  <si>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</si>
  <si>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</si>
  <si>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</si>
  <si>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</si>
  <si>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</si>
  <si>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</si>
  <si>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</si>
  <si>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</si>
  <si>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</si>
  <si>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</si>
  <si>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</si>
  <si>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</si>
  <si>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</si>
  <si>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</si>
  <si>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</si>
  <si>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</si>
  <si>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</si>
  <si>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</si>
  <si>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</si>
  <si>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</si>
  <si>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</si>
  <si>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</si>
  <si>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</si>
  <si>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</si>
  <si>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</si>
  <si>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</si>
  <si>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</si>
  <si>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</si>
  <si>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</si>
  <si>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</si>
  <si>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</si>
  <si>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</si>
  <si>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</si>
  <si>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</si>
  <si>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</si>
  <si>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</si>
  <si>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</si>
  <si>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</si>
  <si>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</si>
  <si>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</si>
  <si>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</si>
  <si>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</si>
  <si>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</si>
  <si>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</si>
  <si>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</si>
  <si>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</si>
  <si>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</si>
  <si>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</si>
  <si>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</si>
  <si>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</si>
  <si>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</si>
  <si>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</si>
  <si>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</si>
  <si>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</si>
  <si>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</si>
  <si>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</si>
  <si>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</si>
  <si>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</si>
  <si>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</si>
  <si>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</si>
  <si>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</si>
  <si>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</si>
  <si>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</si>
  <si>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</si>
  <si>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</si>
  <si>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</si>
  <si>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</si>
  <si>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</si>
  <si>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</si>
  <si>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</si>
  <si>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</si>
  <si>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</si>
  <si>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</si>
  <si>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</si>
  <si>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</si>
  <si>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</si>
  <si>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</si>
  <si>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</si>
  <si>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</si>
  <si>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</si>
  <si>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</si>
  <si>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</si>
  <si>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</si>
  <si>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</si>
  <si>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</si>
  <si>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</si>
  <si>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</si>
  <si>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</si>
  <si>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</si>
  <si>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</si>
  <si>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</si>
  <si>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</si>
  <si>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</si>
  <si>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</si>
  <si>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</si>
  <si>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</si>
  <si>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</si>
  <si>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</si>
  <si>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</si>
  <si>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</si>
  <si>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</si>
  <si>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</si>
  <si>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</si>
  <si>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</si>
  <si>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</si>
  <si>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</si>
  <si>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</si>
  <si>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</si>
  <si>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</si>
  <si>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</si>
  <si>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</si>
  <si>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</si>
  <si>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</si>
  <si>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</si>
  <si>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</si>
  <si>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</si>
  <si>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</si>
  <si>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</si>
  <si>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</si>
  <si>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</si>
  <si>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</si>
  <si>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</si>
  <si>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</si>
  <si>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</si>
  <si>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</si>
  <si>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</si>
  <si>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</si>
  <si>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</si>
  <si>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</si>
  <si>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</si>
  <si>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</si>
  <si>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</si>
  <si>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</si>
  <si>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</si>
  <si>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</si>
  <si>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</si>
  <si>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</si>
  <si>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</si>
  <si>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</si>
  <si>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</si>
  <si>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</si>
  <si>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</si>
  <si>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</si>
  <si>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</si>
  <si>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</si>
  <si>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</si>
  <si>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</si>
  <si>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</si>
  <si>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</si>
  <si>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</si>
  <si>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</si>
  <si>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</si>
  <si>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</si>
  <si>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</si>
  <si>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</si>
  <si>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</si>
  <si>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</si>
  <si>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</si>
  <si>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</si>
  <si>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</si>
  <si>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</si>
  <si>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</si>
  <si>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</si>
  <si>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</si>
  <si>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</si>
  <si>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</si>
  <si>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</si>
  <si>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</si>
  <si>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</si>
  <si>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</si>
  <si>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</si>
  <si>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</si>
  <si>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</si>
  <si>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</si>
  <si>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</si>
  <si>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</si>
  <si>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</si>
  <si>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</si>
  <si>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</si>
  <si>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</si>
  <si>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</si>
  <si>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</si>
  <si>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</si>
  <si>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</si>
  <si>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</si>
  <si>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</si>
  <si>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</si>
  <si>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</si>
  <si>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</si>
  <si>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</si>
  <si>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</si>
  <si>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</si>
  <si>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</si>
  <si>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</si>
  <si>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</si>
  <si>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</si>
  <si>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</si>
  <si>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</si>
  <si>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</si>
  <si>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</si>
  <si>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</si>
  <si>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</si>
  <si>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</si>
  <si>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</si>
  <si>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</si>
  <si>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</si>
  <si>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</si>
  <si>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</si>
  <si>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</si>
  <si>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</si>
  <si>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</si>
  <si>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</si>
  <si>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</si>
  <si>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</si>
  <si>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</si>
  <si>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</si>
  <si>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</si>
  <si>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</si>
  <si>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</si>
  <si>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</si>
  <si>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</si>
  <si>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</si>
  <si>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</si>
  <si>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</si>
  <si>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</si>
  <si>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</si>
  <si>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</si>
  <si>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</si>
  <si>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</si>
  <si>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</si>
  <si>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</si>
  <si>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</si>
  <si>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</si>
  <si>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</si>
  <si>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</si>
  <si>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</si>
  <si>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</si>
  <si>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</si>
  <si>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</si>
  <si>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</si>
  <si>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</si>
  <si>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</si>
  <si>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</si>
  <si>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</si>
  <si>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</si>
  <si>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</si>
  <si>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</si>
  <si>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</si>
  <si>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</si>
  <si>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</si>
  <si>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</si>
  <si>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</si>
  <si>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</si>
  <si>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</si>
  <si>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</si>
  <si>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</si>
  <si>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</si>
  <si>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</si>
  <si>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</si>
  <si>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</si>
  <si>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</si>
  <si>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</si>
  <si>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</si>
  <si>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</si>
  <si>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</si>
  <si>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</si>
  <si>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</si>
  <si>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</si>
  <si>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</si>
  <si>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</si>
  <si>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</si>
  <si>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</si>
  <si>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</si>
  <si>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</si>
  <si>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</si>
  <si>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</si>
  <si>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</si>
  <si>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</si>
  <si>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</si>
  <si>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</si>
  <si>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</si>
  <si>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</si>
  <si>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</si>
  <si>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</si>
  <si>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</si>
  <si>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</si>
  <si>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</si>
  <si>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</si>
  <si>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</si>
  <si>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</si>
  <si>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</si>
  <si>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</si>
  <si>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</si>
  <si>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</si>
  <si>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</si>
  <si>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</si>
  <si>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</si>
  <si>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</si>
  <si>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</si>
  <si>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</si>
  <si>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</si>
  <si>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</si>
  <si>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</si>
  <si>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</si>
  <si>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</si>
  <si>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</si>
  <si>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</si>
  <si>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</si>
  <si>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</si>
  <si>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</si>
  <si>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</si>
  <si>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</si>
  <si>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</si>
  <si>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</si>
  <si>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</si>
  <si>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</si>
  <si>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</si>
  <si>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</si>
  <si>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</si>
  <si>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</si>
  <si>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</si>
  <si>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</si>
  <si>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</si>
  <si>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</si>
  <si>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</si>
  <si>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</si>
  <si>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</si>
  <si>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</si>
  <si>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</si>
  <si>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</si>
  <si>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</si>
  <si>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</si>
  <si>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</si>
  <si>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</si>
  <si>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</si>
  <si>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</si>
  <si>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</si>
  <si>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</si>
  <si>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</si>
  <si>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</si>
  <si>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</si>
  <si>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</si>
  <si>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</si>
  <si>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</si>
  <si>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</si>
  <si>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</si>
  <si>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</si>
  <si>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</si>
  <si>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</si>
  <si>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</si>
  <si>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</si>
  <si>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</si>
  <si>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</si>
  <si>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</si>
  <si>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</si>
  <si>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</si>
  <si>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</si>
  <si>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</si>
  <si>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</si>
  <si>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</si>
  <si>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</si>
  <si>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</si>
  <si>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</si>
  <si>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</si>
  <si>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</si>
  <si>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</si>
  <si>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</si>
  <si>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</si>
  <si>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</si>
  <si>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</si>
  <si>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</si>
  <si>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</si>
  <si>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</si>
  <si>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</si>
  <si>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</si>
  <si>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</si>
  <si>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</si>
  <si>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</si>
  <si>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</si>
  <si>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</si>
  <si>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</si>
  <si>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</si>
  <si>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</si>
  <si>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</si>
  <si>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</si>
  <si>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</si>
  <si>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</si>
  <si>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</si>
  <si>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</si>
  <si>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</si>
  <si>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</si>
  <si>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</si>
  <si>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</si>
  <si>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</si>
  <si>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</si>
  <si>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</si>
  <si>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</si>
  <si>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</si>
  <si>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</si>
  <si>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</si>
  <si>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</si>
  <si>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</si>
  <si>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</si>
  <si>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</si>
  <si>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</si>
  <si>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</si>
  <si>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</si>
  <si>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</si>
  <si>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</si>
  <si>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</si>
  <si>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</si>
  <si>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</si>
  <si>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</si>
  <si>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</si>
  <si>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</si>
  <si>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</si>
  <si>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</si>
  <si>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</si>
  <si>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</si>
  <si>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</si>
  <si>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</si>
  <si>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</si>
  <si>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</si>
  <si>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</si>
  <si>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</si>
  <si>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</si>
  <si>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</si>
  <si>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</si>
  <si>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</si>
  <si>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</si>
  <si>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</si>
  <si>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</si>
  <si>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</si>
  <si>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</si>
  <si>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</si>
  <si>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</si>
  <si>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</si>
  <si>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</si>
  <si>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</si>
  <si>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</si>
  <si>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</si>
  <si>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</si>
  <si>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</si>
  <si>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</si>
  <si>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</si>
  <si>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</si>
  <si>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</si>
  <si>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</si>
  <si>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</si>
  <si>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</si>
  <si>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</si>
  <si>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</si>
  <si>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</si>
  <si>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</si>
  <si>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</si>
  <si>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</si>
  <si>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</si>
  <si>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</si>
  <si>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</si>
  <si>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</si>
  <si>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</si>
  <si>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</si>
  <si>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</si>
  <si>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</si>
  <si>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</si>
  <si>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</si>
  <si>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</si>
  <si>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</si>
  <si>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</si>
  <si>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</si>
  <si>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</si>
  <si>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</si>
  <si>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</si>
  <si>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</si>
  <si>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</si>
  <si>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</si>
  <si>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</si>
  <si>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</si>
  <si>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</si>
  <si>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</si>
  <si>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</si>
  <si>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</si>
  <si>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</si>
  <si>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</si>
  <si>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</si>
  <si>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</si>
  <si>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</si>
  <si>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</si>
  <si>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</si>
  <si>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</si>
  <si>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</si>
  <si>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</si>
  <si>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</si>
  <si>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</si>
  <si>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</si>
  <si>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</si>
  <si>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</si>
  <si>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</si>
  <si>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</si>
  <si>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</si>
  <si>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</si>
  <si>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</si>
  <si>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</si>
  <si>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</si>
  <si>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</si>
  <si>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</si>
  <si>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</si>
  <si>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</si>
  <si>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</si>
  <si>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</si>
  <si>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</si>
  <si>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</si>
  <si>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</si>
  <si>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</si>
  <si>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</si>
  <si>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</si>
  <si>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</si>
  <si>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</si>
  <si>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</si>
  <si>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</si>
  <si>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</si>
  <si>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</si>
  <si>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</si>
  <si>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</si>
  <si>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</si>
  <si>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</si>
  <si>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</si>
  <si>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</si>
  <si>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</si>
  <si>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</si>
  <si>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</si>
  <si>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</si>
  <si>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</si>
  <si>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</si>
  <si>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</si>
  <si>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</si>
  <si>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</si>
  <si>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</si>
  <si>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</si>
  <si>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</si>
  <si>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</si>
  <si>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</si>
  <si>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</si>
  <si>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</si>
  <si>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</si>
  <si>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</si>
  <si>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</si>
  <si>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</si>
  <si>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</si>
  <si>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</si>
  <si>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</si>
  <si>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</si>
  <si>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</si>
  <si>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</si>
  <si>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</si>
  <si>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</si>
  <si>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</si>
  <si>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</si>
  <si>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</si>
  <si>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</si>
  <si>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</si>
  <si>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</si>
  <si>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</si>
  <si>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</si>
  <si>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</si>
  <si>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</si>
  <si>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</si>
  <si>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</si>
  <si>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</si>
  <si>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</si>
  <si>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</si>
  <si>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</si>
  <si>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</si>
  <si>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</si>
  <si>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</si>
  <si>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</si>
  <si>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</si>
  <si>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</si>
  <si>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</si>
  <si>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</si>
  <si>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</si>
  <si>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</si>
  <si>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</si>
  <si>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</si>
  <si>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</si>
  <si>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</si>
  <si>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</si>
  <si>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</si>
  <si>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</si>
  <si>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</si>
  <si>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</si>
  <si>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</si>
  <si>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</si>
  <si>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</si>
  <si>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</si>
  <si>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</si>
  <si>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</si>
  <si>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</si>
  <si>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</si>
  <si>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</si>
  <si>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</si>
  <si>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</si>
  <si>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</si>
  <si>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</si>
  <si>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</si>
  <si>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</si>
  <si>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</si>
  <si>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</si>
  <si>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</si>
  <si>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</si>
  <si>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</si>
  <si>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</si>
  <si>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</si>
  <si>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</si>
  <si>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</si>
  <si>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</si>
  <si>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</si>
  <si>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</si>
  <si>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</si>
  <si>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</si>
  <si>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</si>
  <si>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</si>
  <si>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</si>
  <si>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</si>
  <si>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</si>
  <si>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</si>
  <si>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</si>
  <si>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</si>
  <si>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</si>
  <si>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</si>
  <si>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</si>
  <si>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</si>
  <si>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</si>
  <si>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</si>
  <si>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</si>
  <si>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</si>
  <si>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</si>
  <si>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</si>
  <si>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</si>
  <si>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</si>
  <si>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</si>
  <si>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</si>
  <si>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</si>
  <si>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</si>
  <si>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</si>
  <si>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</si>
  <si>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</si>
  <si>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</si>
  <si>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</si>
  <si>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</si>
  <si>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</si>
  <si>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</si>
  <si>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</si>
  <si>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</si>
  <si>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</si>
  <si>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</si>
  <si>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</si>
  <si>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</si>
  <si>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</si>
  <si>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</si>
  <si>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</si>
  <si>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</si>
  <si>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</si>
  <si>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</si>
  <si>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</si>
  <si>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</si>
  <si>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</si>
  <si>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</si>
  <si>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</si>
  <si>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</si>
  <si>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</si>
  <si>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</si>
  <si>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</si>
  <si>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</si>
  <si>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</si>
  <si>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</si>
  <si>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</si>
  <si>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</si>
  <si>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</si>
  <si>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</si>
  <si>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</si>
  <si>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</si>
  <si>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</si>
  <si>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</si>
  <si>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</si>
  <si>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</si>
  <si>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</si>
  <si>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</si>
  <si>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</si>
  <si>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</si>
  <si>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</si>
  <si>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</si>
  <si>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</si>
  <si>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</si>
  <si>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</si>
  <si>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</si>
  <si>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</si>
  <si>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</si>
  <si>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</si>
  <si>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</si>
  <si>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</si>
  <si>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</si>
  <si>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</si>
  <si>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</si>
  <si>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</si>
  <si>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</si>
  <si>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</si>
  <si>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</si>
  <si>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</si>
  <si>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</si>
  <si>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</si>
  <si>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</si>
  <si>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</si>
  <si>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</si>
  <si>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</si>
  <si>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</si>
  <si>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</si>
  <si>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</si>
  <si>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</si>
  <si>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</si>
  <si>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</si>
  <si>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</si>
  <si>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</si>
  <si>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</si>
  <si>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</si>
  <si>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</si>
  <si>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</si>
  <si>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</si>
  <si>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</si>
  <si>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</si>
  <si>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</si>
  <si>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</si>
  <si>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</si>
  <si>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</si>
  <si>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</si>
  <si>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</si>
  <si>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</si>
  <si>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</si>
  <si>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</si>
  <si>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</si>
  <si>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</si>
  <si>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</si>
  <si>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</si>
  <si>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</si>
  <si>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</si>
  <si>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</si>
  <si>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</si>
  <si>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</si>
  <si>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</si>
  <si>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</si>
  <si>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</si>
  <si>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</si>
  <si>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</si>
  <si>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</si>
  <si>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</si>
  <si>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</si>
  <si>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</si>
  <si>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</si>
  <si>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</si>
  <si>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</si>
  <si>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</si>
  <si>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</si>
  <si>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</si>
  <si>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</si>
  <si>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</si>
  <si>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</si>
  <si>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</si>
  <si>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</si>
  <si>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</si>
  <si>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</si>
  <si>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</si>
  <si>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</si>
  <si>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</si>
  <si>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</si>
  <si>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</si>
  <si>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</si>
  <si>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</si>
  <si>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</si>
  <si>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</si>
  <si>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</si>
  <si>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</si>
  <si>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</si>
  <si>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</si>
  <si>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</si>
  <si>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</si>
  <si>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</si>
  <si>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</si>
  <si>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</si>
  <si>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</si>
  <si>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</si>
  <si>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</si>
  <si>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</si>
  <si>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</si>
  <si>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</si>
  <si>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</si>
  <si>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</si>
  <si>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</si>
  <si>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</si>
  <si>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</si>
  <si>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</si>
  <si>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</si>
  <si>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</si>
  <si>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</si>
  <si>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</si>
  <si>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</si>
  <si>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</si>
  <si>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</si>
  <si>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</si>
  <si>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</si>
  <si>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</si>
  <si>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</si>
  <si>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</si>
  <si>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</si>
  <si>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</si>
  <si>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</si>
  <si>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</si>
  <si>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</si>
  <si>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</si>
  <si>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</si>
  <si>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</si>
  <si>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</si>
  <si>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</si>
  <si>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</si>
  <si>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</si>
  <si>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</si>
  <si>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</si>
  <si>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</si>
  <si>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</si>
  <si>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</si>
  <si>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</si>
  <si>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</si>
  <si>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</si>
  <si>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</si>
  <si>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</si>
  <si>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</si>
  <si>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</si>
  <si>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</si>
  <si>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</si>
  <si>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</si>
  <si>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</si>
  <si>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</si>
  <si>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</si>
  <si>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</si>
  <si>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</si>
  <si>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</si>
  <si>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</si>
  <si>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</si>
  <si>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</si>
  <si>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</si>
  <si>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</si>
  <si>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</si>
  <si>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</si>
  <si>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</si>
  <si>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</si>
  <si>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</si>
  <si>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</si>
  <si>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</si>
  <si>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</si>
  <si>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</si>
  <si>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</si>
  <si>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</si>
  <si>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</si>
  <si>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</si>
  <si>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</si>
  <si>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</si>
  <si>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</si>
  <si>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</si>
  <si>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</si>
  <si>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</si>
  <si>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</si>
  <si>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</si>
  <si>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</si>
  <si>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</si>
  <si>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</si>
  <si>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</si>
  <si>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</si>
  <si>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</si>
  <si>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</si>
  <si>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</si>
  <si>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</si>
  <si>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</si>
  <si>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</si>
  <si>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</si>
  <si>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</si>
  <si>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</si>
  <si>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</si>
  <si>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</si>
  <si>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</si>
  <si>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</si>
  <si>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</si>
  <si>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</si>
  <si>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</si>
  <si>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</si>
  <si>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</si>
  <si>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</si>
  <si>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</si>
  <si>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</si>
  <si>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</si>
  <si>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</si>
  <si>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</si>
  <si>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</si>
  <si>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</si>
  <si>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</si>
  <si>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</si>
  <si>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</si>
  <si>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</si>
  <si>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</si>
  <si>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</si>
  <si>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</si>
  <si>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</si>
  <si>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</si>
  <si>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</si>
  <si>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</si>
  <si>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</si>
  <si>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</si>
  <si>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</si>
  <si>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</si>
  <si>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</si>
  <si>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</si>
  <si>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</si>
  <si>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</si>
  <si>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</si>
  <si>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</si>
  <si>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</si>
  <si>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</si>
  <si>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</si>
  <si>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</si>
  <si>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</si>
  <si>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</si>
  <si>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</si>
  <si>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</si>
  <si>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</si>
  <si>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</si>
  <si>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</si>
  <si>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</si>
  <si>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</si>
  <si>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</si>
  <si>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</si>
  <si>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</si>
  <si>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</si>
  <si>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</si>
  <si>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</si>
  <si>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</si>
  <si>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</si>
  <si>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</si>
  <si>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</si>
  <si>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</si>
  <si>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</si>
  <si>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</si>
  <si>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</si>
  <si>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</si>
  <si>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</si>
  <si>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</si>
  <si>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</si>
  <si>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</si>
  <si>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</si>
  <si>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</si>
  <si>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</si>
  <si>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</si>
  <si>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</si>
  <si>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</si>
  <si>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</si>
  <si>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</si>
  <si>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</si>
  <si>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</si>
  <si>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</si>
  <si>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</si>
  <si>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</si>
  <si>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</si>
  <si>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</si>
  <si>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</si>
  <si>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</si>
  <si>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</si>
  <si>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</si>
  <si>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</si>
  <si>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</si>
  <si>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</si>
  <si>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</si>
  <si>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</si>
  <si>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</si>
  <si>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</si>
  <si>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</si>
  <si>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</si>
  <si>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</si>
  <si>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</si>
  <si>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</si>
  <si>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</si>
  <si>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</si>
  <si>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</si>
  <si>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</si>
  <si>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</si>
  <si>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</si>
  <si>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</si>
  <si>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</si>
  <si>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</si>
  <si>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</si>
  <si>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</si>
  <si>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</si>
  <si>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</si>
  <si>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</si>
  <si>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</si>
  <si>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</si>
  <si>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</si>
  <si>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</si>
  <si>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</si>
  <si>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</si>
  <si>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</si>
  <si>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</si>
  <si>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</si>
  <si>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</si>
  <si>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</si>
  <si>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</si>
  <si>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</si>
  <si>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</si>
  <si>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</si>
  <si>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</si>
  <si>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</si>
  <si>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</si>
  <si>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</si>
  <si>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</si>
  <si>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</si>
  <si>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</si>
  <si>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</si>
  <si>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</si>
  <si>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</si>
  <si>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</si>
  <si>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</si>
  <si>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</si>
  <si>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</si>
  <si>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</si>
  <si>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</si>
  <si>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</si>
  <si>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</si>
  <si>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</si>
  <si>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</si>
  <si>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</si>
  <si>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</si>
  <si>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</si>
  <si>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</si>
  <si>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</si>
  <si>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</si>
  <si>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</si>
  <si>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</si>
  <si>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</si>
  <si>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</si>
  <si>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</si>
  <si>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</si>
  <si>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</si>
  <si>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</si>
  <si>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</si>
  <si>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</si>
  <si>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</si>
  <si>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</si>
  <si>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</si>
  <si>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</si>
  <si>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</si>
  <si>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</si>
  <si>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</si>
  <si>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</si>
  <si>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</si>
  <si>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</si>
  <si>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</si>
  <si>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</si>
  <si>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</si>
  <si>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</si>
  <si>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</si>
  <si>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</si>
  <si>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</si>
  <si>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</si>
  <si>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</si>
  <si>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</si>
  <si>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</si>
  <si>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</si>
  <si>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</si>
  <si>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</si>
  <si>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</si>
  <si>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</si>
  <si>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</si>
  <si>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</si>
  <si>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</si>
  <si>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</si>
  <si>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</si>
  <si>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</si>
  <si>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</si>
  <si>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</si>
  <si>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</si>
  <si>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</si>
  <si>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</si>
  <si>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</si>
  <si>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</si>
  <si>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</si>
  <si>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</si>
  <si>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</si>
  <si>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</si>
  <si>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</si>
  <si>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</si>
  <si>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</si>
  <si>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</si>
  <si>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</si>
  <si>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</si>
  <si>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</si>
  <si>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</si>
  <si>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</si>
  <si>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</si>
  <si>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</si>
  <si>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</si>
  <si>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</si>
  <si>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</si>
  <si>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</si>
  <si>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</si>
  <si>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</si>
  <si>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</si>
  <si>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</si>
  <si>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</si>
  <si>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</si>
  <si>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</si>
  <si>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</si>
  <si>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</si>
  <si>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</si>
  <si>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</si>
  <si>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</si>
  <si>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</si>
  <si>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</si>
  <si>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</si>
  <si>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</si>
  <si>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</si>
  <si>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</si>
  <si>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</si>
  <si>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</si>
  <si>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</si>
  <si>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</si>
  <si>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</si>
  <si>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</si>
  <si>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</si>
  <si>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</si>
  <si>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</si>
  <si>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</si>
  <si>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</si>
  <si>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</si>
  <si>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</si>
  <si>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</si>
  <si>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</si>
  <si>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</si>
  <si>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</si>
  <si>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</si>
  <si>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</si>
  <si>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</si>
  <si>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</si>
  <si>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</si>
  <si>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</si>
  <si>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</si>
  <si>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</si>
  <si>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</si>
  <si>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</si>
  <si>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</si>
  <si>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</si>
  <si>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</si>
  <si>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</si>
  <si>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</si>
  <si>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</si>
  <si>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</si>
  <si>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</si>
  <si>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</si>
  <si>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</si>
  <si>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</si>
  <si>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</si>
  <si>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</si>
  <si>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</si>
  <si>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</si>
  <si>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</si>
  <si>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</si>
  <si>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</si>
  <si>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</si>
  <si>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</si>
  <si>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</si>
  <si>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</si>
  <si>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</si>
  <si>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</si>
  <si>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</si>
  <si>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</si>
  <si>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</si>
  <si>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</si>
  <si>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</si>
  <si>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</si>
  <si>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</si>
  <si>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</si>
  <si>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</si>
  <si>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</si>
  <si>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</si>
  <si>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</si>
  <si>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</si>
  <si>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</si>
  <si>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</si>
  <si>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</si>
  <si>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</si>
  <si>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</si>
  <si>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</si>
  <si>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</si>
  <si>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</si>
  <si>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</si>
  <si>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</si>
  <si>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</si>
  <si>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</si>
  <si>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</si>
  <si>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</si>
  <si>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</si>
  <si>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</si>
  <si>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</si>
  <si>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</si>
  <si>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</si>
  <si>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</si>
  <si>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</si>
  <si>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</si>
  <si>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</si>
  <si>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</si>
  <si>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</si>
  <si>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</si>
  <si>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</si>
  <si>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</si>
  <si>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</si>
  <si>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</si>
  <si>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</si>
  <si>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</si>
  <si>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</si>
  <si>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</si>
  <si>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</si>
  <si>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</si>
  <si>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</si>
  <si>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</si>
  <si>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</si>
  <si>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</si>
  <si>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</si>
  <si>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</si>
  <si>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</si>
  <si>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</si>
  <si>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</si>
  <si>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</si>
  <si>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</si>
  <si>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</si>
  <si>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</si>
  <si>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</si>
  <si>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</si>
  <si>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</si>
  <si>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</si>
  <si>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</si>
  <si>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</si>
  <si>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</si>
  <si>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</si>
  <si>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</si>
  <si>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</si>
  <si>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</si>
  <si>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</si>
  <si>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</si>
  <si>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</si>
  <si>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</si>
  <si>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</si>
  <si>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</si>
  <si>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</si>
  <si>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</si>
  <si>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</si>
  <si>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</si>
  <si>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</si>
  <si>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</si>
  <si>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</si>
  <si>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</si>
  <si>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</si>
  <si>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</si>
  <si>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</si>
  <si>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</si>
  <si>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</si>
  <si>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</si>
  <si>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</si>
  <si>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</si>
  <si>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</si>
  <si>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</si>
  <si>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</si>
  <si>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</si>
  <si>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</si>
  <si>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</si>
  <si>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</si>
  <si>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</si>
  <si>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</si>
  <si>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</si>
  <si>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</si>
  <si>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</si>
  <si>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</si>
  <si>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</si>
  <si>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</si>
  <si>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</si>
  <si>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</si>
  <si>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</si>
  <si>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</si>
  <si>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</si>
  <si>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</si>
  <si>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</si>
  <si>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</si>
  <si>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</si>
  <si>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</si>
  <si>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</si>
  <si>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</si>
  <si>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</si>
  <si>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</si>
  <si>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</si>
  <si>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</si>
  <si>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</si>
  <si>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</si>
  <si>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</si>
  <si>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</si>
  <si>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</si>
  <si>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</si>
  <si>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</si>
  <si>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</si>
  <si>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</si>
  <si>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</si>
  <si>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</si>
  <si>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</si>
  <si>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</si>
  <si>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</si>
  <si>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</si>
  <si>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</si>
  <si>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</si>
  <si>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</si>
  <si>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</si>
  <si>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</si>
  <si>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</si>
  <si>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</si>
  <si>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</si>
  <si>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</si>
  <si>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</si>
  <si>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</si>
  <si>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</si>
  <si>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</si>
  <si>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</si>
  <si>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</si>
  <si>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</si>
  <si>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</si>
  <si>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</si>
  <si>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</si>
  <si>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</si>
  <si>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</si>
  <si>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</si>
  <si>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</si>
  <si>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</si>
  <si>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</si>
  <si>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</si>
  <si>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</si>
  <si>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</si>
  <si>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</si>
  <si>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</si>
  <si>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</si>
  <si>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</si>
  <si>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</si>
  <si>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</si>
  <si>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</si>
  <si>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</si>
  <si>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</si>
  <si>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</si>
  <si>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</si>
  <si>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</si>
  <si>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</si>
  <si>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</si>
  <si>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</si>
  <si>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</si>
  <si>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</si>
  <si>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</si>
  <si>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</si>
  <si>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</si>
  <si>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</si>
  <si>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</si>
  <si>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</si>
  <si>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</si>
  <si>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</si>
  <si>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</si>
  <si>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</si>
  <si>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</si>
  <si>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</si>
  <si>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</si>
  <si>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</si>
  <si>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</si>
  <si>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</si>
  <si>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</si>
  <si>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</si>
  <si>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</si>
  <si>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</si>
  <si>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</si>
  <si>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</si>
  <si>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</si>
  <si>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</si>
  <si>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</si>
  <si>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</si>
  <si>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</si>
  <si>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</si>
  <si>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</si>
  <si>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</si>
  <si>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</si>
  <si>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</si>
  <si>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</si>
  <si>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</si>
  <si>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</si>
  <si>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</si>
  <si>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</si>
  <si>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</si>
  <si>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</si>
  <si>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</si>
  <si>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</si>
  <si>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</si>
  <si>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</si>
  <si>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</si>
  <si>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</si>
  <si>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</si>
  <si>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</si>
  <si>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</si>
  <si>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</si>
  <si>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</si>
  <si>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</si>
  <si>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</si>
  <si>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</si>
  <si>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</si>
  <si>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</si>
  <si>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</si>
  <si>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</si>
  <si>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</si>
  <si>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</si>
  <si>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</si>
  <si>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</si>
  <si>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</si>
  <si>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</si>
  <si>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</si>
  <si>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</si>
  <si>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</si>
  <si>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</si>
  <si>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</si>
  <si>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</si>
  <si>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</si>
  <si>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</si>
  <si>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</si>
  <si>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</si>
  <si>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</si>
  <si>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</si>
  <si>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</si>
  <si>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</si>
  <si>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</si>
  <si>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</si>
  <si>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</si>
  <si>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</si>
  <si>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</si>
  <si>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</si>
  <si>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</si>
  <si>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</si>
  <si>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</si>
  <si>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</si>
  <si>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</si>
  <si>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</si>
  <si>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</si>
  <si>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</si>
  <si>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</si>
  <si>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</si>
  <si>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</si>
  <si>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</si>
  <si>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</si>
  <si>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</si>
  <si>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</si>
  <si>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</si>
  <si>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</si>
  <si>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</si>
  <si>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</si>
  <si>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</si>
  <si>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</si>
  <si>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</si>
  <si>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</si>
  <si>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</si>
  <si>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</si>
  <si>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</si>
  <si>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</si>
  <si>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</si>
  <si>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</si>
  <si>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</si>
  <si>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</si>
  <si>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</si>
  <si>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</si>
  <si>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</si>
  <si>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</si>
  <si>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</si>
  <si>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</si>
  <si>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</si>
  <si>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</si>
  <si>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</si>
  <si>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</si>
  <si>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</si>
  <si>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</si>
  <si>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</si>
  <si>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</si>
  <si>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</si>
  <si>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</si>
  <si>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</si>
  <si>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</si>
  <si>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</si>
  <si>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</si>
  <si>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</si>
  <si>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</si>
  <si>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</si>
  <si>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</si>
  <si>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</si>
  <si>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</si>
  <si>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</si>
  <si>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</si>
  <si>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</si>
  <si>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</si>
  <si>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</si>
  <si>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</si>
  <si>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</si>
  <si>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</si>
  <si>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</si>
  <si>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</si>
  <si>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</si>
  <si>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</si>
  <si>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</si>
  <si>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</si>
  <si>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</si>
  <si>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</si>
  <si>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</si>
  <si>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</si>
  <si>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</si>
  <si>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</si>
  <si>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</si>
  <si>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</si>
  <si>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</si>
  <si>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</si>
  <si>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</si>
  <si>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</si>
  <si>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</si>
  <si>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</si>
  <si>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</si>
  <si>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</si>
  <si>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</si>
  <si>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</si>
  <si>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</si>
  <si>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</si>
  <si>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</si>
  <si>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</si>
  <si>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</si>
  <si>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</si>
  <si>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</si>
  <si>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</si>
  <si>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</si>
  <si>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</si>
  <si>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</si>
  <si>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</si>
  <si>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</si>
  <si>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</si>
  <si>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</si>
  <si>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</si>
  <si>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</si>
  <si>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</si>
  <si>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</si>
  <si>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</si>
  <si>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</si>
  <si>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</si>
  <si>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</si>
  <si>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</si>
  <si>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</si>
  <si>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</si>
  <si>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</si>
  <si>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</si>
  <si>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</si>
  <si>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</si>
  <si>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</si>
  <si>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</si>
  <si>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</si>
  <si>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</si>
  <si>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</si>
  <si>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</si>
  <si>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</si>
  <si>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</si>
  <si>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</si>
  <si>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</si>
  <si>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</si>
  <si>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</si>
  <si>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</si>
  <si>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</si>
  <si>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</si>
  <si>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</si>
  <si>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</si>
  <si>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</si>
  <si>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</si>
  <si>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</si>
  <si>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</si>
  <si>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</si>
  <si>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</si>
  <si>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</si>
  <si>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</si>
  <si>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</si>
  <si>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</si>
  <si>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</si>
  <si>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</si>
  <si>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</si>
  <si>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</si>
  <si>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</si>
  <si>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</si>
  <si>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</si>
  <si>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</si>
  <si>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</si>
  <si>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</si>
  <si>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</si>
  <si>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</si>
  <si>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</si>
  <si>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</si>
  <si>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</si>
  <si>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</si>
  <si>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</si>
  <si>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</si>
  <si>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</si>
  <si>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</si>
  <si>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</si>
  <si>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</si>
  <si>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</si>
  <si>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</si>
  <si>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</si>
  <si>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</si>
  <si>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</si>
  <si>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</si>
  <si>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</si>
  <si>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</si>
  <si>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</si>
  <si>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</si>
  <si>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</si>
  <si>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</si>
  <si>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</si>
  <si>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</si>
  <si>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</si>
  <si>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</si>
  <si>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</si>
  <si>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</si>
  <si>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</si>
  <si>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</si>
  <si>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</si>
  <si>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</si>
  <si>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</si>
  <si>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</si>
  <si>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</si>
  <si>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</si>
  <si>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</si>
  <si>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</si>
  <si>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</si>
  <si>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</si>
  <si>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</si>
  <si>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</si>
  <si>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</si>
  <si>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</si>
  <si>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</si>
  <si>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</si>
  <si>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</si>
  <si>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</si>
  <si>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</si>
  <si>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</si>
  <si>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</si>
  <si>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</si>
  <si>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</si>
  <si>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</si>
  <si>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</si>
  <si>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</si>
  <si>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</si>
  <si>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</si>
  <si>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</si>
  <si>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</si>
  <si>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</si>
  <si>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</si>
  <si>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</si>
  <si>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</si>
  <si>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</si>
  <si>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</si>
  <si>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</si>
  <si>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</si>
  <si>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</si>
  <si>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</si>
  <si>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</si>
  <si>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</si>
  <si>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</si>
  <si>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</si>
  <si>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</si>
  <si>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</si>
  <si>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</si>
  <si>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</si>
  <si>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</si>
  <si>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</si>
  <si>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</si>
  <si>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</si>
  <si>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</si>
  <si>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</si>
  <si>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</si>
  <si>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</si>
  <si>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</si>
  <si>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</si>
  <si>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</si>
  <si>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</si>
  <si>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</si>
  <si>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</si>
  <si>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</si>
  <si>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</si>
  <si>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</si>
  <si>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</si>
  <si>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</si>
  <si>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</si>
  <si>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</si>
  <si>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</si>
  <si>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</si>
  <si>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</si>
  <si>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</si>
  <si>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</si>
  <si>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</si>
  <si>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</si>
  <si>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</si>
  <si>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</si>
  <si>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</si>
  <si>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</si>
  <si>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</si>
  <si>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</si>
  <si>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</si>
  <si>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</si>
  <si>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</si>
  <si>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</si>
  <si>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</si>
  <si>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</si>
  <si>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</si>
  <si>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</si>
  <si>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</si>
  <si>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</si>
  <si>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</si>
  <si>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</si>
  <si>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</si>
  <si>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</si>
  <si>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</si>
  <si>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</si>
  <si>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</si>
  <si>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</si>
  <si>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</si>
  <si>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</si>
  <si>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</si>
  <si>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</si>
  <si>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</si>
  <si>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</si>
  <si>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</si>
  <si>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</si>
  <si>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</si>
  <si>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</si>
  <si>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</si>
  <si>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</si>
  <si>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</si>
  <si>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</si>
  <si>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</si>
  <si>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</si>
  <si>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</si>
  <si>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</si>
  <si>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</si>
  <si>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</si>
  <si>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</si>
  <si>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</si>
  <si>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</si>
  <si>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</si>
  <si>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</si>
  <si>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</si>
  <si>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</si>
  <si>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</si>
  <si>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</si>
  <si>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</si>
  <si>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</si>
  <si>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</si>
  <si>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</si>
  <si>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</si>
  <si>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</si>
  <si>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</si>
  <si>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</si>
  <si>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</si>
  <si>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</si>
  <si>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</si>
  <si>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</si>
  <si>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</si>
  <si>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</si>
  <si>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</si>
  <si>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</si>
  <si>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</si>
  <si>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</si>
  <si>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</si>
  <si>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</si>
  <si>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</si>
  <si>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</si>
  <si>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</si>
  <si>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</si>
  <si>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</si>
  <si>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</si>
  <si>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</si>
  <si>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</si>
  <si>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</si>
  <si>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</si>
  <si>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</si>
  <si>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</si>
  <si>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</si>
  <si>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</si>
  <si>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</si>
  <si>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</si>
  <si>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</si>
  <si>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</si>
  <si>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</si>
  <si>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</si>
  <si>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</si>
  <si>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</si>
  <si>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</si>
  <si>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</si>
  <si>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</si>
  <si>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</si>
  <si>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</si>
  <si>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</si>
  <si>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</si>
  <si>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</si>
  <si>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</si>
  <si>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</si>
  <si>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</si>
  <si>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</si>
  <si>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</si>
  <si>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</si>
  <si>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</si>
  <si>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</si>
  <si>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</si>
  <si>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</si>
  <si>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</si>
  <si>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</si>
  <si>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</si>
  <si>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</si>
  <si>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</si>
  <si>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</si>
  <si>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</si>
  <si>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</si>
  <si>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</si>
  <si>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</si>
  <si>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</si>
  <si>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</si>
  <si>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</si>
  <si>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</si>
  <si>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</si>
  <si>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</si>
  <si>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</si>
  <si>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</si>
  <si>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</si>
  <si>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</si>
  <si>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</si>
  <si>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</si>
  <si>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</si>
  <si>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</si>
  <si>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</si>
  <si>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</si>
  <si>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</si>
  <si>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</si>
  <si>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</si>
  <si>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</si>
  <si>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</si>
  <si>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</si>
  <si>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</si>
  <si>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</si>
  <si>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</si>
  <si>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</si>
  <si>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</si>
  <si>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</si>
  <si>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</si>
  <si>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</si>
  <si>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</si>
  <si>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</si>
  <si>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</si>
  <si>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</si>
  <si>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</si>
  <si>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</si>
  <si>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</si>
  <si>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</si>
  <si>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</si>
  <si>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</si>
  <si>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</si>
  <si>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</si>
  <si>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</si>
  <si>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</si>
  <si>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</si>
  <si>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</si>
  <si>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</si>
  <si>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</si>
  <si>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</si>
  <si>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</si>
  <si>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</si>
  <si>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</si>
  <si>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</si>
  <si>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</si>
  <si>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</si>
  <si>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</si>
  <si>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</si>
  <si>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</si>
  <si>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</si>
  <si>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</si>
  <si>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</si>
  <si>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</si>
  <si>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</si>
  <si>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</si>
  <si>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</si>
  <si>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</si>
  <si>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</si>
  <si>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</si>
  <si>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</si>
  <si>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</si>
  <si>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</si>
  <si>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</si>
  <si>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</si>
  <si>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</si>
  <si>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</si>
  <si>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</si>
  <si>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</si>
  <si>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</si>
  <si>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</si>
  <si>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</si>
  <si>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</si>
  <si>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</si>
  <si>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</si>
  <si>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</si>
  <si>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</si>
  <si>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</si>
  <si>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</si>
  <si>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</si>
  <si>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</si>
  <si>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</si>
  <si>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</si>
  <si>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</si>
  <si>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</si>
  <si>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</si>
  <si>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</si>
  <si>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</si>
  <si>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</si>
  <si>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</si>
  <si>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</si>
  <si>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</si>
  <si>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</si>
  <si>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</si>
  <si>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</si>
  <si>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</si>
  <si>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</si>
  <si>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</si>
  <si>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</si>
  <si>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</si>
  <si>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</si>
  <si>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</si>
  <si>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</si>
  <si>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</si>
  <si>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</si>
  <si>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</si>
  <si>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</si>
  <si>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</si>
  <si>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</si>
  <si>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</si>
  <si>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</si>
  <si>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</si>
  <si>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</si>
  <si>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</si>
  <si>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</si>
  <si>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</si>
  <si>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</si>
  <si>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</si>
  <si>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</si>
  <si>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</si>
  <si>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</si>
  <si>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</si>
  <si>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</si>
  <si>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</si>
  <si>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</si>
  <si>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</si>
  <si>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</si>
  <si>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</si>
  <si>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</si>
  <si>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</si>
  <si>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</si>
  <si>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</si>
  <si>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</si>
  <si>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</si>
  <si>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</si>
  <si>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</si>
  <si>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</si>
  <si>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</si>
  <si>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</si>
  <si>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</si>
  <si>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</si>
  <si>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</si>
  <si>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</si>
  <si>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</si>
  <si>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</si>
  <si>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</si>
  <si>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</si>
  <si>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</si>
  <si>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</si>
  <si>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</si>
  <si>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</si>
  <si>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</si>
  <si>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</si>
  <si>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</si>
  <si>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</si>
  <si>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</si>
  <si>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</si>
  <si>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</si>
  <si>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</si>
  <si>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</si>
  <si>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</si>
  <si>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</si>
  <si>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</si>
  <si>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</si>
  <si>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</si>
  <si>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</si>
  <si>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</si>
  <si>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</si>
  <si>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</si>
  <si>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</si>
  <si>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</si>
  <si>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</si>
  <si>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</si>
  <si>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</si>
  <si>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</si>
  <si>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</si>
  <si>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</si>
  <si>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</si>
  <si>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</si>
  <si>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</si>
  <si>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</si>
  <si>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</si>
  <si>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</si>
  <si>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</si>
  <si>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</si>
  <si>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</si>
  <si>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</si>
  <si>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</si>
  <si>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</si>
  <si>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</si>
  <si>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</si>
  <si>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</si>
  <si>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</si>
  <si>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</si>
  <si>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</si>
  <si>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</si>
  <si>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</si>
  <si>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</si>
  <si>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</si>
  <si>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</si>
  <si>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</si>
  <si>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</si>
  <si>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</si>
  <si>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</si>
  <si>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</si>
  <si>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</si>
  <si>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</si>
  <si>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</si>
  <si>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</si>
  <si>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</si>
  <si>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</si>
  <si>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</si>
  <si>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</si>
  <si>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</si>
  <si>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</si>
  <si>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</si>
  <si>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</si>
  <si>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</si>
  <si>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</si>
  <si>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</si>
  <si>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</si>
  <si>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</si>
  <si>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</si>
  <si>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</si>
  <si>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</si>
  <si>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</si>
  <si>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</si>
  <si>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</si>
  <si>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</si>
  <si>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</si>
  <si>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</si>
  <si>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</si>
  <si>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</si>
  <si>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</si>
  <si>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</si>
  <si>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</si>
  <si>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</si>
  <si>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</si>
  <si>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</si>
  <si>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</si>
  <si>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</si>
  <si>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</si>
  <si>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</si>
  <si>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</si>
  <si>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</si>
  <si>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</si>
  <si>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</si>
  <si>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</si>
  <si>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</si>
  <si>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</si>
  <si>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</si>
  <si>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</si>
  <si>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</si>
  <si>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</si>
  <si>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</si>
  <si>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</si>
  <si>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</si>
  <si>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</si>
  <si>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</si>
  <si>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</si>
  <si>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</si>
  <si>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</si>
  <si>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</si>
  <si>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</si>
  <si>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</si>
  <si>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</si>
  <si>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</si>
  <si>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</si>
  <si>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</si>
  <si>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</si>
  <si>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</si>
  <si>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</si>
  <si>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</si>
  <si>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</si>
  <si>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</si>
  <si>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</si>
  <si>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</si>
  <si>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</si>
  <si>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</si>
  <si>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</si>
  <si>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</si>
  <si>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</si>
  <si>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</si>
  <si>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</si>
  <si>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</si>
  <si>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</si>
  <si>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</si>
  <si>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</si>
  <si>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</si>
  <si>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</si>
  <si>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</si>
  <si>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</si>
  <si>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</si>
  <si>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</si>
  <si>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</si>
  <si>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</si>
  <si>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</si>
  <si>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</si>
  <si>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</si>
  <si>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</si>
  <si>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</si>
  <si>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</si>
  <si>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</si>
  <si>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</si>
  <si>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</si>
  <si>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</si>
  <si>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</si>
  <si>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</si>
  <si>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</si>
  <si>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</si>
  <si>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</si>
  <si>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</si>
  <si>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</si>
  <si>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</si>
  <si>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</si>
  <si>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</si>
  <si>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</si>
  <si>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</si>
  <si>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</si>
  <si>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</si>
  <si>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</si>
  <si>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</si>
  <si>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</si>
  <si>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</si>
  <si>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</si>
  <si>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</si>
  <si>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</si>
  <si>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</si>
  <si>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</si>
  <si>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</si>
  <si>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</si>
  <si>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</si>
  <si>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</si>
  <si>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</si>
  <si>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</si>
  <si>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</si>
  <si>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</si>
  <si>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</si>
  <si>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</si>
  <si>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</si>
  <si>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</si>
  <si>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</si>
  <si>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</si>
  <si>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</si>
  <si>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</si>
  <si>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</si>
  <si>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</si>
  <si>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</si>
  <si>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</si>
  <si>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</si>
  <si>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</si>
  <si>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</si>
  <si>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</si>
  <si>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</si>
  <si>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</si>
  <si>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</si>
  <si>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</si>
  <si>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</si>
  <si>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</si>
  <si>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</si>
  <si>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</si>
  <si>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</si>
  <si>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</si>
  <si>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</si>
  <si>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</si>
  <si>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</si>
  <si>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</si>
  <si>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</si>
  <si>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</si>
  <si>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</si>
  <si>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</si>
  <si>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</si>
  <si>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</si>
  <si>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</si>
  <si>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</si>
  <si>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</si>
  <si>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</si>
  <si>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</si>
  <si>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</si>
  <si>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</si>
  <si>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</si>
  <si>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</si>
  <si>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</si>
  <si>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</si>
  <si>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</si>
  <si>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</si>
  <si>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</si>
  <si>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</si>
  <si>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</si>
  <si>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</si>
  <si>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</si>
  <si>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</si>
  <si>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</si>
  <si>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</si>
  <si>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</si>
  <si>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</si>
  <si>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</si>
  <si>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</si>
  <si>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</si>
  <si>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</si>
  <si>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</si>
  <si>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</si>
  <si>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</si>
  <si>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</si>
  <si>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</si>
  <si>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</si>
  <si>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</si>
  <si>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</si>
  <si>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</si>
  <si>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</si>
  <si>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</si>
  <si>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</si>
  <si>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</si>
  <si>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</si>
  <si>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</si>
  <si>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</si>
  <si>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</si>
  <si>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</si>
  <si>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</si>
  <si>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</si>
  <si>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</si>
  <si>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</si>
  <si>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</si>
  <si>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</si>
  <si>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</si>
  <si>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</si>
  <si>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</si>
  <si>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</si>
  <si>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</si>
  <si>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</si>
  <si>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</si>
  <si>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</si>
  <si>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</si>
  <si>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</si>
  <si>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</si>
  <si>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</si>
  <si>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</si>
  <si>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</si>
  <si>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</si>
  <si>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</si>
  <si>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</si>
  <si>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</si>
  <si>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</si>
  <si>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</si>
  <si>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</si>
  <si>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</si>
  <si>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</si>
  <si>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</si>
  <si>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</si>
  <si>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</si>
  <si>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</si>
  <si>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</si>
  <si>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</si>
  <si>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</si>
  <si>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</si>
  <si>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</si>
  <si>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</si>
  <si>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</si>
  <si>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</si>
  <si>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</si>
  <si>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</si>
  <si>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</si>
  <si>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</si>
  <si>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</si>
  <si>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</si>
  <si>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</si>
  <si>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</si>
  <si>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</si>
  <si>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</si>
  <si>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</si>
  <si>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</si>
  <si>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</si>
  <si>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</si>
  <si>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</si>
  <si>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</si>
  <si>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</si>
  <si>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</si>
  <si>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</si>
  <si>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</si>
  <si>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</si>
  <si>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</si>
  <si>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</si>
  <si>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</si>
  <si>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</si>
  <si>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</si>
  <si>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</si>
  <si>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</si>
  <si>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</si>
  <si>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</si>
  <si>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</si>
  <si>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</si>
  <si>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</si>
  <si>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</si>
  <si>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</si>
  <si>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</si>
  <si>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</si>
  <si>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</si>
  <si>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</si>
  <si>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</si>
  <si>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</si>
  <si>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</si>
  <si>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</si>
  <si>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</si>
  <si>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</si>
  <si>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</si>
  <si>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</si>
  <si>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</si>
  <si>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</si>
  <si>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</si>
  <si>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</si>
  <si>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</si>
  <si>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</si>
  <si>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</si>
  <si>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</si>
  <si>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</si>
  <si>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</si>
  <si>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</si>
  <si>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</si>
  <si>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</si>
  <si>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</si>
  <si>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</si>
  <si>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</si>
  <si>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</si>
  <si>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</si>
  <si>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</si>
  <si>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</si>
  <si>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</si>
  <si>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</si>
  <si>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</si>
  <si>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</si>
  <si>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</si>
  <si>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</si>
  <si>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</si>
  <si>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</si>
  <si>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</si>
  <si>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</si>
  <si>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</si>
  <si>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</si>
  <si>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</si>
  <si>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</si>
  <si>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</si>
  <si>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</si>
  <si>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</si>
  <si>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</si>
  <si>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</si>
  <si>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</si>
  <si>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</si>
  <si>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</si>
  <si>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</si>
  <si>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</si>
  <si>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</si>
  <si>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</si>
  <si>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</si>
  <si>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</si>
  <si>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</si>
  <si>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</si>
  <si>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</si>
  <si>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</si>
  <si>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</si>
  <si>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</si>
  <si>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</si>
  <si>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</si>
  <si>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</si>
  <si>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</si>
  <si>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</si>
  <si>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</si>
  <si>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</si>
  <si>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</si>
  <si>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</si>
  <si>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</si>
  <si>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</si>
  <si>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</si>
  <si>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</si>
  <si>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</si>
  <si>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</si>
  <si>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</si>
  <si>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</si>
  <si>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</si>
  <si>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</si>
  <si>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</si>
  <si>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</si>
  <si>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</si>
  <si>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</si>
  <si>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</si>
  <si>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</si>
  <si>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</si>
  <si>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</si>
  <si>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</si>
  <si>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</si>
  <si>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</si>
  <si>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</si>
  <si>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</si>
  <si>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</si>
  <si>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</si>
  <si>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</si>
  <si>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</si>
  <si>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</si>
  <si>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</si>
  <si>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</si>
  <si>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</si>
  <si>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</si>
  <si>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</si>
  <si>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</si>
  <si>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</si>
  <si>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</si>
  <si>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</si>
  <si>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</si>
  <si>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</si>
  <si>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</si>
  <si>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</si>
  <si>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</si>
  <si>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</si>
  <si>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</si>
  <si>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</si>
  <si>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</si>
  <si>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</si>
  <si>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</si>
  <si>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</si>
  <si>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</si>
  <si>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</si>
  <si>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</si>
  <si>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</si>
  <si>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</si>
  <si>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</si>
  <si>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</si>
  <si>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</si>
  <si>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</si>
  <si>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</si>
  <si>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</si>
  <si>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</si>
  <si>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</si>
  <si>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</si>
  <si>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</si>
  <si>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</si>
  <si>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</si>
  <si>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</si>
  <si>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</si>
  <si>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</si>
  <si>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</si>
  <si>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</si>
  <si>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</si>
  <si>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</si>
  <si>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</si>
  <si>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</si>
  <si>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</si>
  <si>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</si>
  <si>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</si>
  <si>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</si>
  <si>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</si>
  <si>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</si>
  <si>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</si>
  <si>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</si>
  <si>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</si>
  <si>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</si>
  <si>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</si>
  <si>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</si>
  <si>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</si>
  <si>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</si>
  <si>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</si>
  <si>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</si>
  <si>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</si>
  <si>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</si>
  <si>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</si>
  <si>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</si>
  <si>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</si>
  <si>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</si>
  <si>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</si>
  <si>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</si>
  <si>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</si>
  <si>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</si>
  <si>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</si>
  <si>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</si>
  <si>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</si>
  <si>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</si>
  <si>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</si>
  <si>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</si>
  <si>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</si>
  <si>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</si>
  <si>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</si>
  <si>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</si>
  <si>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</si>
  <si>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</si>
  <si>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</si>
  <si>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</si>
  <si>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</si>
  <si>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</si>
  <si>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</si>
  <si>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</si>
  <si>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</si>
  <si>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</si>
  <si>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</si>
  <si>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</si>
  <si>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</si>
  <si>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</si>
  <si>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</si>
  <si>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</si>
  <si>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</si>
  <si>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</si>
  <si>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</si>
  <si>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</si>
  <si>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</si>
  <si>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</si>
  <si>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</si>
  <si>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</si>
  <si>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</si>
  <si>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</si>
  <si>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</si>
  <si>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</si>
  <si>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</si>
  <si>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</si>
  <si>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</si>
  <si>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</si>
  <si>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</si>
  <si>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</si>
  <si>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</si>
  <si>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</si>
  <si>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</si>
  <si>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</si>
  <si>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</si>
  <si>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</si>
  <si>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</si>
  <si>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</si>
  <si>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</si>
  <si>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</si>
  <si>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</si>
  <si>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</si>
  <si>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</si>
  <si>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</si>
  <si>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</si>
  <si>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</si>
  <si>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</si>
  <si>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</si>
  <si>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</si>
  <si>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</si>
  <si>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</si>
  <si>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</si>
  <si>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</si>
  <si>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</si>
  <si>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</si>
  <si>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</si>
  <si>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</si>
  <si>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</si>
  <si>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</si>
  <si>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</si>
  <si>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</si>
  <si>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</si>
  <si>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</si>
  <si>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</si>
  <si>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</si>
  <si>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</si>
  <si>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</si>
  <si>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</si>
  <si>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</si>
  <si>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</si>
  <si>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</si>
  <si>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</si>
  <si>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</si>
  <si>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</si>
  <si>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</si>
  <si>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</si>
  <si>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</si>
  <si>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</si>
  <si>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</si>
  <si>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</si>
  <si>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</si>
  <si>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</si>
  <si>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</si>
  <si>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</si>
  <si>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</si>
  <si>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</si>
  <si>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</si>
  <si>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</si>
  <si>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</si>
  <si>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</si>
  <si>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</si>
  <si>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</si>
  <si>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</si>
  <si>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</si>
  <si>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</si>
  <si>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</si>
  <si>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</si>
  <si>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</si>
  <si>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</si>
  <si>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</si>
  <si>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</si>
  <si>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</si>
  <si>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</si>
  <si>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</si>
  <si>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</si>
  <si>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</si>
  <si>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</si>
  <si>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</si>
  <si>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</si>
  <si>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</si>
  <si>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</si>
  <si>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</si>
  <si>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</si>
  <si>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</si>
  <si>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</si>
  <si>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</si>
  <si>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</si>
  <si>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</si>
  <si>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</si>
  <si>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</si>
  <si>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</si>
  <si>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</si>
  <si>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</si>
  <si>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</si>
  <si>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</si>
  <si>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</si>
  <si>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</si>
  <si>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</si>
  <si>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</si>
  <si>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</si>
  <si>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</si>
  <si>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</si>
  <si>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</si>
  <si>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</si>
  <si>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</si>
  <si>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</si>
  <si>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</si>
  <si>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</si>
  <si>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</si>
  <si>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</si>
  <si>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</si>
  <si>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</si>
  <si>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</si>
  <si>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</si>
  <si>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</si>
  <si>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</si>
  <si>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</si>
  <si>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</si>
  <si>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</si>
  <si>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</si>
  <si>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</si>
  <si>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</si>
  <si>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</si>
  <si>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</si>
  <si>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</si>
  <si>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</si>
  <si>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</si>
  <si>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</si>
  <si>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</si>
  <si>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</si>
  <si>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</si>
  <si>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</si>
  <si>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</si>
  <si>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</si>
  <si>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</si>
  <si>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</si>
  <si>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</si>
  <si>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</si>
  <si>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</si>
  <si>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</si>
  <si>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</si>
  <si>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</si>
  <si>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</si>
  <si>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</si>
  <si>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</si>
  <si>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</si>
  <si>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</si>
  <si>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</si>
  <si>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</si>
  <si>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</si>
  <si>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</si>
  <si>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</si>
  <si>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</si>
  <si>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</si>
  <si>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</si>
  <si>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</si>
  <si>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</si>
  <si>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</si>
  <si>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</si>
  <si>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</si>
  <si>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</si>
  <si>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</si>
  <si>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</si>
  <si>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</si>
  <si>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</si>
  <si>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</si>
  <si>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</si>
  <si>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</si>
  <si>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</si>
  <si>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</si>
  <si>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</si>
  <si>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</si>
  <si>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</si>
  <si>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</si>
  <si>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</si>
  <si>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</si>
  <si>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</si>
  <si>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</si>
  <si>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</si>
  <si>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</si>
  <si>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</si>
  <si>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</si>
  <si>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</si>
  <si>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</si>
  <si>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</si>
  <si>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</si>
  <si>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</si>
  <si>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</si>
  <si>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</si>
  <si>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</si>
  <si>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</si>
  <si>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</si>
  <si>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</si>
  <si>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</si>
  <si>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</si>
  <si>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</si>
  <si>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</si>
  <si>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</si>
  <si>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</si>
  <si>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</si>
  <si>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</si>
  <si>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</si>
  <si>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</si>
  <si>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</si>
  <si>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</si>
  <si>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</si>
  <si>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</si>
  <si>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</si>
  <si>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</si>
  <si>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</si>
  <si>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</si>
  <si>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</si>
  <si>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</si>
  <si>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</si>
  <si>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</si>
  <si>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</si>
  <si>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</si>
  <si>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</si>
  <si>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</si>
  <si>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</si>
  <si>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</si>
  <si>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</si>
  <si>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</si>
  <si>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</si>
  <si>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</si>
  <si>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</si>
  <si>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</si>
  <si>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</si>
  <si>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</si>
  <si>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</si>
  <si>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</si>
  <si>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</si>
  <si>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</si>
  <si>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</si>
  <si>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</si>
  <si>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</si>
  <si>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</si>
  <si>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</si>
  <si>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</si>
  <si>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</si>
  <si>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</si>
  <si>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</si>
  <si>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</si>
  <si>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</si>
  <si>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</si>
  <si>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</si>
  <si>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</si>
  <si>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</si>
  <si>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</si>
  <si>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</si>
  <si>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</si>
  <si>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</si>
  <si>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</si>
  <si>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</si>
  <si>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</si>
  <si>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</si>
  <si>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</si>
  <si>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</si>
  <si>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</si>
  <si>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</si>
  <si>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</si>
  <si>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</si>
  <si>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</si>
  <si>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</si>
  <si>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</si>
  <si>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</si>
  <si>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</si>
  <si>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</si>
  <si>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</si>
  <si>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</si>
  <si>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</si>
  <si>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</si>
  <si>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</si>
  <si>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</si>
  <si>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</si>
  <si>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</si>
  <si>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</si>
  <si>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</si>
  <si>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</si>
  <si>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</si>
  <si>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</si>
  <si>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</si>
  <si>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</si>
  <si>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</si>
  <si>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</si>
  <si>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</si>
  <si>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</si>
  <si>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</si>
  <si>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</si>
  <si>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</si>
  <si>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</si>
  <si>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</si>
  <si>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</si>
  <si>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</si>
  <si>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</si>
  <si>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</si>
  <si>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</si>
  <si>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</si>
  <si>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</si>
  <si>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</si>
  <si>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</si>
  <si>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</si>
  <si>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</si>
  <si>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</si>
  <si>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</si>
  <si>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</si>
  <si>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</si>
  <si>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</si>
  <si>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</si>
  <si>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</si>
  <si>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</si>
  <si>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</si>
  <si>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</si>
  <si>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</si>
  <si>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</si>
  <si>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</si>
  <si>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</si>
  <si>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</si>
  <si>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</si>
  <si>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</si>
  <si>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</si>
  <si>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</si>
  <si>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</si>
  <si>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</si>
  <si>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</si>
  <si>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</si>
  <si>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</si>
  <si>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</si>
  <si>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</si>
  <si>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</si>
  <si>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</si>
  <si>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</si>
  <si>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</si>
  <si>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</si>
  <si>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</si>
  <si>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</si>
  <si>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</si>
  <si>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</si>
  <si>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</si>
  <si>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</si>
  <si>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</si>
  <si>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</si>
  <si>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</si>
  <si>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</si>
  <si>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</si>
  <si>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</si>
  <si>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</si>
  <si>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</si>
  <si>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</si>
  <si>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</si>
  <si>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</si>
  <si>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</si>
  <si>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</si>
  <si>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</si>
  <si>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</si>
  <si>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</si>
  <si>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</si>
  <si>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</si>
  <si>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</si>
  <si>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</si>
  <si>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</si>
  <si>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</si>
  <si>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</si>
  <si>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</si>
  <si>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</si>
  <si>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</si>
  <si>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</si>
  <si>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</si>
  <si>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</si>
  <si>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</si>
  <si>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</si>
  <si>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</si>
  <si>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</si>
  <si>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</si>
  <si>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</si>
  <si>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</si>
  <si>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</si>
  <si>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</si>
  <si>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</si>
  <si>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</si>
  <si>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</si>
  <si>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</si>
  <si>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</si>
  <si>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</si>
  <si>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</si>
  <si>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</si>
  <si>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</si>
  <si>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</si>
  <si>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</si>
  <si>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</si>
  <si>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</si>
  <si>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</si>
  <si>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</si>
  <si>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</si>
  <si>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</si>
  <si>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</si>
  <si>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</si>
  <si>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</si>
  <si>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</si>
  <si>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</si>
  <si>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</si>
  <si>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</si>
  <si>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</si>
  <si>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</si>
  <si>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</si>
  <si>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</si>
  <si>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</si>
  <si>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</si>
  <si>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</si>
  <si>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</si>
  <si>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</si>
  <si>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</si>
  <si>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</si>
  <si>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</si>
  <si>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</si>
  <si>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</si>
  <si>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</si>
  <si>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</si>
  <si>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</si>
  <si>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</si>
  <si>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</si>
  <si>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</si>
  <si>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</si>
  <si>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</si>
  <si>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</si>
  <si>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</si>
  <si>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</si>
  <si>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</si>
  <si>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</si>
  <si>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</si>
  <si>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</si>
  <si>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</si>
  <si>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</si>
  <si>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</si>
  <si>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</si>
  <si>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</si>
  <si>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</si>
  <si>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</si>
  <si>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</si>
  <si>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</si>
  <si>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</si>
  <si>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</si>
  <si>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</si>
  <si>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</si>
  <si>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</si>
  <si>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</si>
  <si>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</si>
  <si>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</si>
  <si>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</si>
  <si>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</si>
  <si>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</si>
  <si>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</si>
  <si>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</si>
  <si>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</si>
  <si>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</si>
  <si>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</si>
  <si>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</si>
  <si>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</si>
  <si>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</si>
  <si>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</si>
  <si>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</si>
  <si>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</si>
  <si>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</si>
  <si>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</si>
  <si>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</si>
  <si>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</si>
  <si>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</si>
  <si>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</si>
  <si>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</si>
  <si>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</si>
  <si>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</si>
  <si>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</si>
  <si>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</si>
  <si>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</si>
  <si>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</si>
  <si>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</si>
  <si>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</si>
  <si>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</si>
  <si>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</si>
  <si>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</si>
  <si>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</si>
  <si>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</si>
  <si>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</si>
  <si>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</si>
  <si>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</si>
  <si>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</si>
  <si>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</si>
  <si>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</si>
  <si>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</si>
  <si>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</si>
  <si>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</si>
  <si>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</si>
  <si>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</si>
  <si>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</si>
  <si>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</si>
  <si>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</si>
  <si>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</si>
  <si>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</si>
  <si>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</si>
  <si>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</si>
  <si>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</si>
  <si>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</si>
  <si>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</si>
  <si>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</si>
  <si>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</si>
  <si>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</si>
  <si>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</si>
  <si>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</si>
  <si>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</si>
  <si>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</si>
  <si>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</si>
  <si>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</si>
  <si>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</si>
  <si>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</si>
  <si>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</si>
  <si>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</si>
  <si>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</si>
  <si>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</si>
  <si>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</si>
  <si>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</si>
  <si>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</si>
  <si>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</si>
  <si>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</si>
  <si>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</si>
  <si>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</si>
  <si>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</si>
  <si>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</si>
  <si>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</si>
  <si>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</si>
  <si>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</si>
  <si>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</si>
  <si>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</si>
  <si>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</si>
  <si>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</si>
  <si>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</si>
  <si>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</si>
  <si>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</si>
  <si>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</si>
  <si>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</si>
  <si>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</si>
  <si>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</si>
  <si>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</si>
  <si>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</si>
  <si>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</si>
  <si>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</si>
  <si>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</si>
  <si>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</si>
  <si>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</si>
  <si>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</si>
  <si>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</si>
  <si>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</si>
  <si>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</si>
  <si>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</si>
  <si>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</si>
  <si>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</si>
  <si>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</si>
  <si>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</si>
  <si>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</si>
  <si>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</si>
  <si>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</si>
  <si>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</si>
  <si>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</si>
  <si>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</si>
  <si>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</si>
  <si>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</si>
  <si>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</si>
  <si>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</si>
  <si>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</si>
  <si>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</si>
  <si>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</si>
  <si>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</si>
  <si>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</si>
  <si>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</si>
  <si>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</si>
  <si>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</si>
  <si>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</si>
  <si>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</si>
  <si>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</si>
  <si>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</si>
  <si>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</si>
  <si>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</si>
  <si>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</si>
  <si>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</si>
  <si>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</si>
  <si>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</si>
  <si>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</si>
  <si>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</si>
  <si>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</si>
  <si>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</si>
  <si>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</si>
  <si>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</si>
  <si>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</si>
  <si>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</si>
  <si>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</si>
  <si>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</si>
  <si>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</si>
  <si>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</si>
  <si>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</si>
  <si>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</si>
  <si>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</si>
  <si>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</si>
  <si>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</si>
  <si>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</si>
  <si>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</si>
  <si>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</si>
  <si>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</si>
  <si>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</si>
  <si>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</si>
  <si>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</si>
  <si>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</si>
  <si>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</si>
  <si>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</si>
  <si>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</si>
  <si>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</si>
  <si>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</si>
  <si>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</si>
  <si>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</si>
  <si>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</si>
  <si>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</si>
  <si>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</si>
  <si>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</si>
  <si>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</si>
  <si>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</si>
  <si>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</si>
  <si>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</si>
  <si>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</si>
  <si>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</si>
  <si>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</si>
  <si>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</si>
  <si>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</si>
  <si>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</si>
  <si>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</si>
  <si>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</si>
  <si>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</si>
  <si>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</si>
  <si>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</si>
  <si>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</si>
  <si>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</si>
  <si>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</si>
  <si>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</si>
  <si>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</si>
  <si>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</si>
  <si>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</si>
  <si>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</si>
  <si>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</si>
  <si>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</si>
  <si>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</si>
  <si>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</si>
  <si>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</si>
  <si>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</si>
  <si>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</si>
  <si>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</si>
  <si>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</si>
  <si>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</si>
  <si>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</si>
  <si>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</si>
  <si>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</si>
  <si>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</si>
  <si>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</si>
  <si>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</si>
  <si>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</si>
  <si>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</si>
  <si>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</si>
  <si>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</si>
  <si>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</si>
  <si>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</si>
  <si>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</si>
  <si>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</si>
  <si>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</si>
  <si>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</si>
  <si>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</si>
  <si>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</si>
  <si>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</si>
  <si>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</si>
  <si>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</si>
  <si>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</si>
  <si>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</si>
  <si>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</si>
  <si>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</si>
  <si>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</si>
  <si>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</si>
  <si>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</si>
  <si>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</si>
  <si>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</si>
  <si>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</si>
  <si>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</si>
  <si>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</si>
  <si>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</si>
  <si>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</si>
  <si>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</si>
  <si>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</si>
  <si>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</si>
  <si>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</si>
  <si>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</si>
  <si>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</si>
  <si>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</si>
  <si>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</si>
  <si>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</si>
  <si>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</si>
  <si>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</si>
  <si>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</si>
  <si>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</si>
  <si>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</si>
  <si>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</si>
  <si>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</si>
  <si>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</si>
  <si>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</si>
  <si>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</si>
  <si>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</si>
  <si>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</si>
  <si>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</si>
  <si>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</si>
  <si>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</si>
  <si>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</si>
  <si>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</si>
  <si>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</si>
  <si>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</si>
  <si>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</si>
  <si>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</si>
  <si>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</si>
  <si>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</si>
  <si>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</si>
  <si>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</si>
  <si>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</si>
  <si>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</si>
  <si>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</si>
  <si>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</si>
  <si>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</si>
  <si>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</si>
  <si>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</si>
  <si>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</si>
  <si>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</si>
  <si>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</si>
  <si>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</si>
  <si>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</si>
  <si>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</si>
  <si>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</si>
  <si>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</si>
  <si>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</si>
  <si>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</si>
  <si>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</si>
  <si>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</si>
  <si>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</si>
  <si>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</si>
  <si>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</si>
  <si>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</si>
  <si>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</si>
  <si>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</si>
  <si>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</si>
  <si>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</si>
  <si>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</si>
  <si>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</si>
  <si>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</si>
  <si>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</si>
  <si>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</si>
  <si>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</si>
  <si>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</si>
  <si>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</si>
  <si>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</si>
  <si>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</si>
  <si>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</si>
  <si>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</si>
  <si>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</si>
  <si>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</si>
  <si>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</si>
  <si>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</si>
  <si>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</si>
  <si>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</si>
  <si>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</si>
  <si>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</si>
  <si>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</si>
  <si>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</si>
  <si>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</si>
  <si>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</si>
  <si>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</si>
  <si>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</si>
  <si>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</si>
  <si>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</si>
  <si>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</si>
  <si>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</si>
  <si>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</si>
  <si>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</si>
  <si>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</si>
  <si>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</si>
  <si>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</si>
  <si>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</si>
  <si>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</si>
  <si>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</si>
  <si>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</si>
  <si>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</si>
  <si>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</si>
  <si>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</si>
  <si>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</si>
  <si>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</si>
  <si>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</si>
  <si>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</si>
  <si>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</si>
  <si>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</si>
  <si>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</si>
  <si>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</si>
  <si>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</si>
  <si>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</si>
  <si>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</si>
  <si>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</si>
  <si>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</si>
  <si>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</si>
  <si>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</si>
  <si>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</si>
  <si>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</si>
  <si>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</si>
  <si>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</si>
  <si>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</si>
  <si>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</si>
  <si>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</si>
  <si>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</si>
  <si>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</si>
  <si>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</si>
  <si>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</si>
  <si>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</si>
  <si>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</si>
  <si>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</si>
  <si>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</si>
  <si>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</si>
  <si>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</si>
  <si>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</si>
  <si>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</si>
  <si>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</si>
  <si>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</si>
  <si>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</si>
  <si>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</si>
  <si>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</si>
  <si>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</si>
  <si>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</si>
  <si>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</si>
  <si>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</si>
  <si>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</si>
  <si>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</si>
  <si>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</si>
  <si>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</si>
  <si>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</si>
  <si>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</si>
  <si>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</si>
  <si>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</si>
  <si>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</si>
  <si>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</si>
  <si>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</si>
  <si>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</si>
  <si>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</si>
  <si>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</si>
  <si>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</si>
  <si>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</si>
  <si>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</si>
  <si>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</si>
  <si>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</si>
  <si>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</si>
  <si>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</si>
  <si>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</si>
  <si>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</si>
  <si>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</si>
  <si>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</si>
  <si>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</si>
  <si>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</si>
  <si>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</si>
  <si>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</si>
  <si>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</si>
  <si>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</si>
  <si>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</si>
  <si>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</si>
  <si>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</si>
  <si>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</si>
  <si>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</si>
  <si>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</si>
  <si>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</si>
  <si>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</si>
  <si>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</si>
  <si>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</si>
  <si>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</si>
  <si>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</si>
  <si>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</si>
  <si>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</si>
  <si>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</si>
  <si>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</si>
  <si>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</si>
  <si>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</si>
  <si>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</si>
  <si>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</si>
  <si>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</si>
  <si>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</si>
  <si>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</si>
  <si>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</si>
  <si>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</si>
  <si>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</si>
  <si>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</si>
  <si>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</si>
  <si>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</si>
  <si>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</si>
  <si>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</si>
  <si>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</si>
  <si>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</si>
  <si>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</si>
  <si>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</si>
  <si>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</si>
  <si>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</si>
  <si>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</si>
  <si>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</si>
  <si>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</si>
  <si>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</si>
  <si>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</si>
  <si>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</si>
  <si>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</si>
  <si>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</si>
  <si>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</si>
  <si>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</si>
  <si>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</si>
  <si>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</si>
  <si>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</si>
  <si>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</si>
  <si>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</si>
  <si>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</si>
  <si>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</si>
  <si>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</si>
  <si>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</si>
  <si>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</si>
  <si>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</si>
  <si>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</si>
  <si>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</si>
  <si>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</si>
  <si>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</si>
  <si>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</si>
  <si>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</si>
  <si>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</si>
  <si>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</si>
  <si>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</si>
  <si>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</si>
  <si>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</si>
  <si>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</si>
  <si>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</si>
  <si>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</si>
  <si>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</si>
  <si>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</si>
  <si>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</si>
  <si>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</si>
  <si>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</si>
  <si>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</si>
  <si>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</si>
  <si>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</si>
  <si>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</si>
  <si>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</si>
  <si>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</si>
  <si>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</si>
  <si>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</si>
  <si>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</si>
  <si>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</si>
  <si>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</si>
  <si>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</si>
  <si>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</si>
  <si>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</si>
  <si>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</si>
  <si>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</si>
  <si>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</si>
  <si>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</si>
  <si>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</si>
  <si>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</si>
  <si>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</si>
  <si>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</si>
  <si>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</si>
  <si>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</si>
  <si>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</si>
  <si>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</si>
  <si>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</si>
  <si>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</si>
  <si>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</si>
  <si>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</si>
  <si>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</si>
  <si>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</si>
  <si>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</si>
  <si>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</si>
  <si>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</si>
  <si>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</si>
  <si>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</si>
  <si>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</si>
  <si>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</si>
  <si>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</si>
  <si>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</si>
  <si>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</si>
  <si>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</si>
  <si>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</si>
  <si>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</si>
  <si>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</si>
  <si>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</si>
  <si>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</si>
  <si>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</si>
  <si>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</si>
  <si>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</si>
  <si>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</si>
  <si>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</si>
  <si>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</si>
  <si>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</si>
  <si>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</si>
  <si>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</si>
  <si>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</si>
  <si>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</si>
  <si>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</si>
  <si>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</si>
  <si>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</si>
  <si>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</si>
  <si>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</si>
  <si>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</si>
  <si>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</si>
  <si>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</si>
  <si>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</si>
  <si>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</si>
  <si>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</si>
  <si>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</si>
  <si>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</si>
  <si>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</si>
  <si>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</si>
  <si>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</si>
  <si>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</si>
  <si>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</si>
  <si>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</si>
  <si>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</si>
  <si>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</si>
  <si>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</si>
  <si>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</si>
  <si>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</si>
  <si>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</si>
  <si>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</si>
  <si>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</si>
  <si>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</si>
  <si>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</si>
  <si>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</si>
  <si>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</si>
  <si>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</si>
  <si>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</si>
  <si>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</si>
  <si>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</si>
  <si>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</si>
  <si>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</si>
  <si>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</si>
  <si>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</si>
  <si>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</si>
  <si>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</si>
  <si>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</si>
  <si>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</si>
  <si>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</si>
  <si>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</si>
  <si>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</si>
  <si>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</si>
  <si>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</si>
  <si>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</si>
  <si>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</si>
  <si>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</si>
  <si>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</si>
  <si>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</si>
  <si>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</si>
  <si>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</si>
  <si>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</si>
  <si>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</si>
  <si>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</si>
  <si>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</si>
  <si>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</si>
  <si>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</si>
  <si>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</si>
  <si>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</si>
  <si>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</si>
  <si>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</si>
  <si>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</si>
  <si>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</si>
  <si>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</si>
  <si>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</si>
  <si>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</si>
  <si>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</si>
  <si>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</si>
  <si>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</si>
  <si>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</si>
  <si>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</si>
  <si>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</si>
  <si>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</si>
  <si>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</si>
  <si>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</si>
  <si>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</si>
  <si>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</si>
  <si>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</si>
  <si>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</si>
  <si>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</si>
  <si>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</si>
  <si>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</si>
  <si>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</si>
  <si>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</si>
  <si>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</si>
  <si>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</si>
  <si>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</si>
  <si>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</si>
  <si>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</si>
  <si>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</si>
  <si>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</si>
  <si>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</si>
  <si>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</si>
  <si>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</si>
  <si>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</si>
  <si>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</si>
  <si>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</si>
  <si>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</si>
  <si>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</si>
  <si>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</si>
  <si>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</si>
  <si>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</si>
  <si>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</si>
  <si>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</si>
  <si>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</si>
  <si>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</si>
  <si>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</si>
  <si>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</si>
  <si>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</si>
  <si>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</si>
  <si>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</si>
  <si>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</si>
  <si>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</si>
  <si>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</si>
  <si>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</si>
  <si>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</si>
  <si>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</si>
  <si>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</si>
  <si>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</si>
  <si>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</si>
  <si>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</si>
  <si>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</si>
  <si>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</si>
  <si>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</si>
  <si>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</si>
  <si>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</si>
  <si>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</si>
  <si>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</si>
  <si>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</si>
  <si>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</si>
  <si>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</si>
  <si>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</si>
  <si>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</si>
  <si>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</si>
  <si>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</si>
  <si>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</si>
  <si>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</si>
  <si>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</si>
  <si>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</si>
  <si>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</si>
  <si>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</si>
  <si>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</si>
  <si>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</si>
  <si>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</si>
  <si>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</si>
  <si>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</si>
  <si>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</si>
  <si>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</si>
  <si>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</si>
  <si>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</si>
  <si>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</si>
  <si>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</si>
  <si>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</si>
  <si>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</si>
  <si>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</si>
  <si>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</si>
  <si>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</si>
  <si>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</si>
  <si>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</si>
  <si>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</si>
  <si>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</si>
  <si>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</si>
  <si>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</si>
  <si>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</si>
  <si>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</si>
  <si>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</si>
  <si>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</si>
  <si>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</si>
  <si>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</si>
  <si>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</si>
  <si>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</si>
  <si>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</si>
  <si>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</si>
  <si>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</si>
  <si>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</si>
  <si>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</si>
  <si>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</si>
  <si>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</si>
  <si>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</si>
  <si>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</si>
  <si>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</si>
  <si>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</si>
  <si>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</si>
  <si>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</si>
  <si>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</si>
  <si>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</si>
  <si>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</si>
  <si>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</si>
  <si>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</si>
  <si>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</si>
  <si>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</si>
  <si>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</si>
  <si>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</si>
  <si>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</si>
  <si>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</si>
  <si>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</si>
  <si>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</si>
  <si>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</si>
  <si>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</si>
  <si>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</si>
  <si>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</si>
  <si>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</si>
  <si>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</si>
  <si>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</si>
  <si>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</si>
  <si>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</si>
  <si>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</si>
  <si>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</si>
  <si>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</si>
  <si>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</si>
  <si>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</si>
  <si>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</si>
  <si>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</si>
  <si>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</si>
  <si>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</si>
  <si>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</si>
  <si>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</si>
  <si>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</si>
  <si>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</si>
  <si>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</si>
  <si>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</si>
  <si>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</si>
  <si>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</si>
  <si>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</si>
  <si>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</si>
  <si>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</si>
  <si>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</si>
  <si>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</si>
  <si>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</si>
  <si>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</si>
  <si>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</si>
  <si>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</si>
  <si>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</si>
  <si>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</si>
  <si>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</si>
  <si>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</si>
  <si>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</si>
  <si>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</si>
  <si>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</si>
  <si>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</si>
  <si>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</si>
  <si>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</si>
  <si>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</si>
  <si>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</si>
  <si>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</si>
  <si>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</si>
  <si>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</si>
  <si>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</si>
  <si>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</si>
  <si>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</si>
  <si>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</si>
  <si>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</si>
  <si>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</si>
  <si>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</si>
  <si>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</si>
  <si>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</si>
  <si>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</si>
  <si>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</si>
  <si>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</si>
  <si>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</si>
  <si>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</si>
  <si>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</si>
  <si>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</si>
  <si>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</si>
  <si>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</si>
  <si>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</si>
  <si>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</si>
  <si>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</si>
  <si>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</si>
  <si>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</si>
  <si>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</si>
  <si>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</si>
  <si>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</si>
  <si>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</si>
  <si>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</si>
  <si>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</si>
  <si>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</si>
  <si>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</si>
  <si>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</si>
  <si>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</si>
  <si>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</si>
  <si>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</si>
  <si>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</si>
  <si>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</si>
  <si>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</si>
  <si>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</si>
  <si>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</si>
  <si>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</si>
  <si>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</si>
  <si>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</si>
  <si>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</si>
  <si>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</si>
  <si>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</si>
  <si>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</si>
  <si>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</si>
  <si>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</si>
  <si>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</si>
  <si>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</si>
  <si>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</si>
  <si>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</si>
  <si>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</si>
  <si>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</si>
  <si>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</si>
  <si>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</si>
  <si>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</si>
  <si>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</si>
  <si>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</si>
  <si>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</si>
  <si>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</si>
  <si>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</si>
  <si>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</si>
  <si>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</si>
  <si>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</si>
  <si>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</si>
  <si>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</si>
  <si>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</si>
  <si>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</si>
  <si>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</si>
  <si>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</si>
  <si>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</si>
  <si>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</si>
  <si>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</si>
  <si>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</si>
  <si>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</si>
  <si>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</si>
  <si>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</si>
  <si>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</si>
  <si>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</si>
  <si>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</si>
  <si>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</si>
  <si>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</si>
  <si>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</si>
  <si>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</si>
  <si>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</si>
  <si>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</si>
  <si>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</si>
  <si>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</si>
  <si>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</si>
  <si>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</si>
  <si>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</si>
  <si>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</si>
  <si>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</si>
  <si>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</si>
  <si>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</si>
  <si>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</si>
  <si>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</si>
  <si>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</si>
  <si>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</si>
  <si>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</si>
  <si>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</si>
  <si>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</si>
  <si>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</si>
  <si>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</si>
  <si>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</si>
  <si>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</si>
  <si>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</si>
  <si>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</si>
  <si>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</si>
  <si>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</si>
  <si>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</si>
  <si>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</si>
  <si>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</si>
  <si>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</si>
  <si>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</si>
  <si>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</si>
  <si>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</si>
  <si>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</si>
  <si>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</si>
  <si>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</si>
  <si>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</si>
  <si>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</si>
  <si>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</si>
  <si>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</si>
  <si>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</si>
  <si>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</si>
  <si>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</si>
  <si>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</si>
  <si>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</si>
  <si>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</si>
  <si>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</si>
  <si>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</si>
  <si>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</si>
  <si>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</si>
  <si>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</si>
  <si>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</si>
  <si>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</si>
  <si>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</si>
  <si>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</si>
  <si>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</si>
  <si>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</si>
  <si>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</si>
  <si>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</si>
  <si>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</si>
  <si>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</si>
  <si>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</si>
  <si>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</si>
  <si>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</si>
  <si>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</si>
  <si>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</si>
  <si>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</si>
  <si>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</si>
  <si>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</si>
  <si>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</si>
  <si>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</si>
  <si>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</si>
  <si>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</si>
  <si>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</si>
  <si>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</si>
  <si>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</si>
  <si>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</si>
  <si>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</si>
  <si>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</si>
  <si>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</si>
  <si>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</si>
  <si>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</si>
  <si>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</si>
  <si>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</si>
  <si>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</si>
  <si>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</si>
  <si>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</si>
  <si>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</si>
  <si>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</si>
  <si>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</si>
  <si>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</si>
  <si>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</si>
  <si>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</si>
  <si>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</si>
  <si>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</si>
  <si>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</si>
  <si>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</si>
  <si>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</si>
  <si>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</si>
  <si>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</si>
  <si>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</si>
  <si>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</si>
  <si>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</si>
  <si>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</si>
  <si>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</si>
  <si>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</si>
  <si>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</si>
  <si>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</si>
  <si>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</si>
  <si>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</si>
  <si>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</si>
  <si>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</si>
  <si>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</si>
  <si>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</si>
  <si>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</si>
  <si>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</si>
  <si>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</si>
  <si>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</si>
  <si>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</si>
  <si>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</si>
  <si>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</si>
  <si>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</si>
  <si>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</si>
  <si>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</si>
  <si>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</si>
  <si>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</si>
  <si>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</si>
  <si>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</si>
  <si>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</si>
  <si>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</si>
  <si>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</si>
  <si>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</si>
  <si>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</si>
  <si>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</si>
  <si>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</si>
  <si>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</si>
  <si>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</si>
  <si>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</si>
  <si>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</si>
  <si>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</si>
  <si>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</si>
  <si>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</si>
  <si>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</si>
  <si>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</si>
  <si>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</si>
  <si>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</si>
  <si>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</si>
  <si>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</si>
  <si>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</si>
  <si>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</si>
  <si>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</si>
  <si>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</si>
  <si>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</si>
  <si>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</si>
  <si>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</si>
  <si>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</si>
  <si>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</si>
  <si>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</si>
  <si>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</si>
  <si>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</si>
  <si>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</si>
  <si>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</si>
  <si>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</si>
  <si>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</si>
  <si>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</si>
  <si>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</si>
  <si>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</si>
  <si>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</si>
  <si>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</si>
  <si>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</si>
  <si>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</si>
  <si>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</si>
  <si>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</si>
  <si>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</si>
  <si>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</si>
  <si>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</si>
  <si>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</si>
  <si>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</si>
  <si>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</si>
  <si>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</si>
  <si>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</si>
  <si>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</si>
  <si>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</si>
  <si>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</si>
  <si>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</si>
  <si>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</si>
  <si>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</si>
  <si>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</si>
  <si>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</si>
  <si>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</si>
  <si>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</si>
  <si>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</si>
  <si>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</si>
  <si>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</si>
  <si>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</si>
  <si>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</si>
  <si>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</si>
  <si>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</si>
  <si>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</si>
  <si>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</si>
  <si>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</si>
  <si>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</si>
  <si>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</si>
  <si>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</si>
  <si>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</si>
  <si>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</si>
  <si>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</si>
  <si>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</si>
  <si>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</si>
  <si>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</si>
  <si>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</si>
  <si>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</si>
  <si>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</si>
  <si>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</si>
  <si>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</si>
  <si>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</si>
  <si>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</si>
  <si>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</si>
  <si>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</si>
  <si>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</si>
  <si>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</si>
  <si>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</si>
  <si>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</si>
  <si>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</si>
  <si>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</si>
  <si>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</si>
  <si>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</si>
  <si>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</si>
  <si>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</si>
  <si>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</si>
  <si>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</si>
  <si>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</si>
  <si>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</si>
  <si>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</si>
  <si>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</si>
  <si>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</si>
  <si>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</si>
  <si>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</si>
  <si>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</si>
  <si>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</si>
  <si>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</si>
  <si>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</si>
  <si>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</si>
  <si>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</si>
  <si>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</si>
  <si>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</si>
  <si>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</si>
  <si>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</si>
  <si>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</si>
  <si>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</si>
  <si>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</si>
  <si>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</si>
  <si>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</si>
  <si>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</si>
  <si>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</si>
  <si>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</si>
  <si>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</si>
  <si>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</si>
  <si>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</si>
  <si>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</si>
  <si>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</si>
  <si>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</si>
  <si>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</si>
  <si>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</si>
  <si>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</si>
  <si>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</si>
  <si>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</si>
  <si>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</si>
  <si>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</si>
  <si>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</si>
  <si>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</si>
  <si>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</si>
  <si>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</si>
  <si>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</si>
  <si>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</si>
  <si>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</si>
  <si>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</si>
  <si>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</si>
  <si>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</si>
  <si>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</si>
  <si>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</si>
  <si>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</si>
  <si>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</si>
  <si>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</si>
  <si>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</si>
  <si>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</si>
  <si>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</si>
  <si>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</si>
  <si>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</si>
  <si>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</si>
  <si>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</si>
  <si>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</si>
  <si>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</si>
  <si>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</si>
  <si>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</si>
  <si>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</si>
  <si>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</si>
  <si>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</si>
  <si>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</si>
  <si>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</si>
  <si>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</si>
  <si>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</si>
  <si>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</si>
  <si>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</si>
  <si>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</si>
  <si>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</si>
  <si>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</si>
  <si>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</si>
  <si>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</si>
  <si>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</si>
  <si>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</si>
  <si>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</si>
  <si>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</si>
  <si>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</si>
  <si>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</si>
  <si>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</si>
  <si>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</si>
  <si>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</si>
  <si>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</si>
  <si>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</si>
  <si>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</si>
  <si>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</si>
  <si>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</si>
  <si>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</si>
  <si>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</si>
  <si>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</si>
  <si>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</si>
  <si>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</si>
  <si>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</si>
  <si>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</si>
  <si>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</si>
  <si>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</si>
  <si>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</si>
  <si>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</si>
  <si>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</si>
  <si>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</si>
  <si>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</si>
  <si>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</si>
  <si>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</si>
  <si>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</si>
  <si>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</si>
  <si>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</si>
  <si>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</si>
  <si>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</si>
  <si>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</si>
  <si>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</si>
  <si>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</si>
  <si>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</si>
  <si>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</si>
  <si>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</si>
  <si>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</si>
  <si>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</si>
  <si>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</si>
  <si>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</si>
  <si>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</si>
  <si>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</si>
  <si>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</si>
  <si>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</si>
  <si>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</si>
  <si>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</si>
  <si>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</si>
  <si>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</si>
  <si>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</si>
  <si>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</si>
  <si>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</si>
  <si>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</si>
  <si>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</si>
  <si>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</si>
  <si>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</si>
  <si>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</si>
  <si>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</si>
  <si>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</si>
  <si>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</si>
  <si>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</si>
  <si>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</si>
  <si>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</si>
  <si>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</si>
  <si>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</si>
  <si>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</si>
  <si>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</si>
  <si>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</si>
  <si>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</si>
  <si>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</si>
  <si>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</si>
  <si>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</si>
  <si>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</si>
  <si>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</si>
  <si>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</si>
  <si>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</si>
  <si>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</si>
  <si>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</si>
  <si>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</si>
  <si>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</si>
  <si>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</si>
  <si>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</si>
  <si>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</si>
  <si>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</si>
  <si>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</si>
  <si>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</si>
  <si>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</si>
  <si>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</si>
  <si>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</si>
  <si>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</si>
  <si>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</si>
  <si>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</si>
  <si>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</si>
  <si>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</si>
  <si>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</si>
  <si>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</si>
  <si>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</si>
  <si>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</si>
  <si>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</si>
  <si>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</si>
  <si>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</si>
  <si>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</si>
  <si>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</si>
  <si>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</si>
  <si>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</si>
  <si>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</si>
  <si>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</si>
  <si>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</si>
  <si>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</si>
  <si>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</si>
  <si>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</si>
  <si>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</si>
  <si>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</si>
  <si>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</si>
  <si>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</si>
  <si>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</si>
  <si>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</si>
  <si>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</si>
  <si>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</si>
  <si>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</si>
  <si>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</si>
  <si>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</si>
  <si>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</si>
  <si>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</si>
  <si>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</si>
  <si>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</si>
  <si>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</si>
  <si>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</si>
  <si>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</si>
  <si>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</si>
  <si>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</si>
  <si>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</si>
  <si>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</si>
  <si>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</si>
  <si>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</si>
  <si>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</si>
  <si>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</si>
  <si>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</si>
  <si>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</si>
  <si>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</si>
  <si>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</si>
  <si>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</si>
  <si>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</si>
  <si>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</si>
  <si>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</si>
  <si>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</si>
  <si>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</si>
  <si>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</si>
  <si>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</si>
  <si>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</si>
  <si>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</si>
  <si>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</si>
  <si>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</si>
  <si>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</si>
  <si>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</si>
  <si>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</si>
  <si>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</si>
  <si>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</si>
  <si>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</si>
  <si>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</si>
  <si>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</si>
  <si>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</si>
  <si>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</si>
  <si>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</si>
  <si>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</si>
  <si>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</si>
  <si>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</si>
  <si>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</si>
  <si>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</si>
  <si>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</si>
  <si>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</si>
  <si>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</si>
  <si>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</si>
  <si>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</si>
  <si>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</si>
  <si>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</si>
  <si>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</si>
  <si>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</si>
  <si>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</si>
  <si>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</si>
  <si>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</si>
  <si>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</si>
  <si>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</si>
  <si>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</si>
  <si>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</si>
  <si>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</si>
  <si>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</si>
  <si>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</si>
  <si>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</si>
  <si>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</si>
  <si>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</si>
  <si>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</si>
  <si>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</si>
  <si>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</si>
  <si>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</si>
  <si>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</si>
  <si>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</si>
  <si>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</si>
  <si>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</si>
  <si>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</si>
  <si>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</si>
  <si>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</si>
  <si>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</si>
  <si>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</si>
  <si>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</si>
  <si>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</si>
  <si>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</si>
  <si>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</si>
  <si>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</si>
  <si>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</si>
  <si>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</si>
  <si>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</si>
  <si>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</si>
  <si>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</si>
  <si>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</si>
  <si>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</si>
  <si>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</si>
  <si>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</si>
  <si>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</si>
  <si>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</si>
  <si>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</si>
  <si>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</si>
  <si>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</si>
  <si>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</si>
  <si>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</si>
  <si>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</si>
  <si>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</si>
  <si>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</si>
  <si>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</si>
  <si>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</si>
  <si>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</si>
  <si>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</si>
  <si>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</si>
  <si>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</si>
  <si>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</si>
  <si>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</si>
  <si>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</si>
  <si>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</si>
  <si>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</si>
  <si>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</si>
  <si>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</si>
  <si>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</si>
  <si>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</si>
  <si>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</si>
  <si>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</si>
  <si>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</si>
  <si>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</si>
  <si>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</si>
  <si>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</si>
  <si>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</si>
  <si>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</si>
  <si>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</si>
  <si>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</si>
  <si>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</si>
  <si>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</si>
  <si>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</si>
  <si>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</si>
  <si>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</si>
  <si>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</si>
  <si>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</si>
  <si>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</si>
  <si>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</si>
  <si>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</si>
  <si>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</si>
  <si>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</si>
  <si>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</si>
  <si>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</si>
  <si>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</si>
  <si>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</si>
  <si>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</si>
  <si>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</si>
  <si>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</si>
  <si>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</si>
  <si>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</si>
  <si>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</si>
  <si>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</si>
  <si>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</si>
  <si>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</si>
  <si>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</si>
  <si>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</si>
  <si>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</si>
  <si>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</si>
  <si>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</si>
  <si>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</si>
  <si>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</si>
  <si>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</si>
  <si>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</si>
  <si>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</si>
  <si>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</si>
  <si>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</si>
  <si>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</si>
  <si>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</si>
  <si>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</si>
  <si>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</si>
  <si>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</si>
  <si>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</si>
  <si>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</si>
  <si>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</si>
  <si>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</si>
  <si>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</si>
  <si>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</si>
  <si>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</si>
  <si>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</si>
  <si>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</si>
  <si>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</si>
  <si>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</si>
  <si>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</si>
  <si>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</si>
  <si>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</si>
  <si>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</si>
  <si>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</si>
  <si>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</si>
  <si>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</si>
  <si>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</si>
  <si>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</si>
  <si>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</si>
  <si>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</si>
  <si>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</si>
  <si>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</si>
  <si>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</si>
  <si>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</si>
  <si>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</si>
  <si>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</si>
  <si>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</si>
  <si>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</si>
  <si>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</si>
  <si>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</si>
  <si>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</si>
  <si>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</si>
  <si>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</si>
  <si>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</si>
  <si>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</si>
  <si>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</si>
  <si>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</si>
  <si>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</si>
  <si>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</si>
  <si>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</si>
  <si>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</si>
  <si>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</si>
  <si>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</si>
  <si>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</si>
  <si>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</si>
  <si>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</si>
  <si>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</si>
  <si>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</si>
  <si>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</si>
  <si>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</si>
  <si>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</si>
  <si>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</si>
  <si>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</si>
  <si>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</si>
  <si>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</si>
  <si>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</si>
  <si>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</si>
  <si>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</si>
  <si>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</si>
  <si>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</si>
  <si>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</si>
  <si>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</si>
  <si>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</si>
  <si>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</si>
  <si>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</si>
  <si>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</si>
  <si>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</si>
  <si>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</si>
  <si>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</si>
  <si>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</si>
  <si>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</si>
  <si>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</si>
  <si>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</si>
  <si>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</si>
  <si>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</si>
  <si>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</si>
  <si>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</si>
  <si>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</si>
  <si>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</si>
  <si>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</si>
  <si>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</si>
  <si>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</si>
  <si>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</si>
  <si>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</si>
  <si>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</si>
  <si>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</si>
  <si>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</si>
  <si>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</si>
  <si>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</si>
  <si>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</si>
  <si>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</si>
  <si>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</si>
  <si>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</si>
  <si>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</si>
  <si>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</si>
  <si>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</si>
  <si>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</si>
  <si>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</si>
  <si>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</si>
  <si>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</si>
  <si>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</si>
  <si>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</si>
  <si>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</si>
  <si>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</si>
  <si>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</si>
  <si>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</si>
  <si>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</si>
  <si>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</si>
  <si>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</si>
  <si>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</si>
  <si>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</si>
  <si>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</si>
  <si>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</si>
  <si>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</si>
  <si>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</si>
  <si>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</si>
  <si>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</si>
  <si>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</si>
  <si>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</si>
  <si>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</si>
  <si>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</si>
  <si>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</si>
  <si>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</si>
  <si>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</si>
  <si>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</si>
  <si>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</si>
  <si>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</si>
  <si>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</si>
  <si>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</si>
  <si>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</si>
  <si>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</si>
  <si>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</si>
  <si>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</si>
  <si>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</si>
  <si>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</si>
  <si>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</si>
  <si>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</si>
  <si>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</si>
  <si>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</si>
  <si>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</si>
  <si>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</si>
  <si>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</si>
  <si>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</si>
  <si>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</si>
  <si>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</si>
  <si>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</si>
  <si>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</si>
  <si>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</si>
  <si>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</si>
  <si>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</si>
  <si>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</si>
  <si>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</si>
  <si>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</si>
  <si>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</si>
  <si>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</si>
  <si>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</si>
  <si>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</si>
  <si>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</si>
  <si>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</si>
  <si>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</si>
  <si>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</si>
  <si>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</si>
  <si>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</si>
  <si>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</si>
  <si>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</si>
  <si>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</si>
  <si>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</si>
  <si>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</si>
  <si>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</si>
  <si>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</si>
  <si>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</si>
  <si>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</si>
  <si>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</si>
  <si>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</si>
  <si>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</si>
  <si>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</si>
  <si>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</si>
  <si>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</si>
  <si>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</si>
  <si>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</si>
  <si>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</si>
  <si>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</si>
  <si>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</si>
  <si>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</si>
  <si>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</si>
  <si>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</si>
  <si>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</si>
  <si>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</si>
  <si>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</si>
  <si>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</si>
  <si>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</si>
  <si>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</si>
  <si>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</si>
  <si>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</si>
  <si>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</si>
  <si>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</si>
  <si>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</si>
  <si>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</si>
  <si>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</si>
  <si>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</si>
  <si>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</si>
  <si>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</si>
  <si>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</si>
  <si>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</si>
  <si>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</si>
  <si>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</si>
  <si>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</si>
  <si>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</si>
  <si>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</si>
  <si>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</si>
  <si>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</si>
  <si>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</si>
  <si>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</si>
  <si>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</si>
  <si>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</si>
  <si>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</si>
  <si>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</si>
  <si>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</si>
  <si>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</si>
  <si>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</si>
  <si>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</si>
  <si>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</si>
  <si>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</si>
  <si>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</si>
  <si>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</si>
  <si>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</si>
  <si>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</si>
  <si>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</si>
  <si>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</si>
  <si>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</si>
  <si>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</si>
  <si>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</si>
  <si>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</si>
  <si>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</si>
  <si>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</si>
  <si>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</si>
  <si>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</si>
  <si>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</si>
  <si>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</si>
  <si>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</si>
  <si>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</si>
  <si>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</si>
  <si>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</si>
  <si>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</si>
  <si>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</si>
  <si>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</si>
  <si>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</si>
  <si>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</si>
  <si>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</si>
  <si>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</si>
  <si>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</si>
  <si>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</si>
  <si>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</si>
  <si>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</si>
  <si>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</si>
  <si>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</si>
  <si>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</si>
  <si>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</si>
  <si>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</si>
  <si>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</si>
  <si>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</si>
  <si>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</si>
  <si>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</si>
  <si>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</si>
  <si>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</si>
  <si>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</si>
  <si>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</si>
  <si>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</si>
  <si>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</si>
  <si>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</si>
  <si>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</si>
  <si>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</si>
  <si>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</si>
  <si>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</si>
  <si>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</si>
  <si>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</si>
  <si>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</si>
  <si>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</si>
  <si>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</si>
  <si>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</si>
  <si>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</si>
  <si>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</si>
  <si>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</si>
  <si>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</si>
  <si>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</si>
  <si>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</si>
  <si>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</si>
  <si>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</si>
  <si>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</si>
  <si>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</si>
  <si>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</si>
  <si>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</si>
  <si>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</si>
  <si>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</si>
  <si>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</si>
  <si>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</si>
  <si>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</si>
  <si>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</si>
  <si>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</si>
  <si>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</si>
  <si>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</si>
  <si>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</si>
  <si>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</si>
  <si>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</si>
  <si>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</si>
  <si>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</si>
  <si>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</si>
  <si>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</si>
  <si>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</si>
  <si>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</si>
  <si>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</si>
  <si>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</si>
  <si>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</si>
  <si>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</si>
  <si>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</si>
  <si>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</si>
  <si>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</si>
  <si>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</si>
  <si>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</si>
  <si>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</si>
  <si>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</si>
  <si>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</si>
  <si>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</si>
  <si>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</si>
  <si>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</si>
  <si>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</si>
  <si>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</si>
  <si>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</si>
  <si>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</si>
  <si>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</si>
  <si>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</si>
  <si>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</si>
  <si>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</si>
  <si>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</si>
  <si>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</si>
  <si>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</si>
  <si>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</si>
  <si>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</si>
  <si>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</si>
  <si>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</si>
  <si>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</si>
  <si>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</si>
  <si>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</si>
  <si>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</si>
  <si>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</si>
  <si>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</si>
  <si>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</si>
  <si>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</si>
  <si>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</si>
  <si>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</si>
  <si>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</si>
  <si>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</si>
  <si>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</si>
  <si>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</si>
  <si>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</si>
  <si>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</si>
  <si>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</si>
  <si>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</si>
  <si>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</si>
  <si>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</si>
  <si>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</si>
  <si>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</si>
  <si>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</si>
  <si>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</si>
  <si>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</si>
  <si>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</si>
  <si>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</si>
  <si>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</si>
  <si>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</si>
  <si>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</si>
  <si>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</si>
  <si>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</si>
  <si>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</si>
  <si>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</si>
  <si>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</si>
  <si>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</si>
  <si>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</si>
  <si>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</si>
  <si>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</si>
  <si>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</si>
  <si>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</si>
  <si>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</si>
  <si>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</si>
  <si>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</si>
  <si>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</si>
  <si>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</si>
  <si>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</si>
  <si>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</si>
  <si>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</si>
  <si>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</si>
  <si>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</si>
  <si>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</si>
  <si>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</si>
  <si>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</si>
  <si>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</si>
  <si>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</si>
  <si>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</si>
  <si>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</si>
  <si>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</si>
  <si>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</si>
  <si>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</si>
  <si>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</si>
  <si>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</si>
  <si>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</si>
  <si>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</si>
  <si>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</si>
  <si>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</si>
  <si>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</si>
  <si>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</si>
  <si>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</si>
  <si>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</si>
  <si>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</si>
  <si>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</si>
  <si>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</si>
  <si>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</si>
  <si>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</si>
  <si>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</si>
  <si>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</si>
  <si>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</si>
  <si>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</si>
  <si>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</si>
  <si>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</si>
  <si>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</si>
  <si>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</si>
  <si>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</si>
  <si>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</si>
  <si>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</si>
  <si>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</si>
  <si>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</si>
  <si>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</si>
  <si>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</si>
  <si>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</si>
  <si>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</si>
  <si>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</si>
  <si>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</si>
  <si>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</si>
  <si>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</si>
  <si>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</si>
  <si>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</si>
  <si>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</si>
  <si>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</si>
  <si>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</si>
  <si>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</si>
  <si>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</si>
  <si>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</si>
  <si>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</si>
  <si>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</si>
  <si>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</si>
  <si>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</si>
  <si>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</si>
  <si>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</si>
  <si>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</si>
  <si>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</si>
  <si>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</si>
  <si>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</si>
  <si>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</si>
  <si>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</si>
  <si>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</si>
  <si>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</si>
  <si>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</si>
  <si>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</si>
  <si>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</si>
  <si>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</si>
  <si>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</si>
  <si>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</si>
  <si>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</si>
  <si>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</si>
  <si>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</si>
  <si>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</si>
  <si>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</si>
  <si>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</si>
  <si>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</si>
  <si>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</si>
  <si>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</si>
  <si>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</si>
  <si>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</si>
  <si>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</si>
  <si>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</si>
  <si>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</si>
  <si>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</si>
  <si>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</si>
  <si>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</si>
  <si>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</si>
  <si>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</si>
  <si>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</si>
  <si>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</si>
  <si>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</si>
  <si>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</si>
  <si>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</si>
  <si>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</si>
  <si>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</si>
  <si>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</si>
  <si>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</si>
  <si>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</si>
  <si>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</si>
  <si>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</si>
  <si>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</si>
  <si>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</si>
  <si>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</si>
  <si>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</si>
  <si>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</si>
  <si>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</si>
  <si>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</si>
  <si>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</si>
  <si>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</si>
  <si>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</si>
  <si>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</si>
  <si>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</si>
  <si>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</si>
  <si>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</si>
  <si>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</si>
  <si>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</si>
  <si>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</si>
  <si>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</si>
  <si>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</si>
  <si>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</si>
  <si>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</si>
  <si>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</si>
  <si>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</si>
  <si>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</si>
  <si>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</si>
  <si>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</si>
  <si>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</si>
  <si>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</si>
  <si>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</si>
  <si>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</si>
  <si>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</si>
  <si>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</si>
  <si>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</si>
  <si>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</si>
  <si>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</si>
  <si>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</si>
  <si>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</si>
  <si>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</si>
  <si>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</si>
  <si>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</si>
  <si>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</si>
  <si>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</si>
  <si>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</si>
  <si>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</si>
  <si>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</si>
  <si>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</si>
  <si>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</si>
  <si>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</si>
  <si>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</si>
  <si>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</si>
  <si>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</si>
  <si>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</si>
  <si>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</si>
  <si>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</si>
  <si>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</si>
  <si>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</si>
  <si>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</si>
  <si>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</si>
  <si>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</si>
  <si>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</si>
  <si>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</si>
  <si>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</si>
  <si>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</si>
  <si>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</si>
  <si>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</si>
  <si>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</si>
  <si>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</si>
  <si>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</si>
  <si>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</si>
  <si>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</si>
  <si>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</si>
  <si>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</si>
  <si>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</si>
  <si>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</si>
  <si>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</si>
  <si>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</si>
  <si>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</si>
  <si>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</si>
  <si>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</si>
  <si>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</si>
  <si>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</si>
  <si>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</si>
  <si>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</si>
  <si>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</si>
  <si>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</si>
  <si>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</si>
  <si>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</si>
  <si>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</si>
  <si>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</si>
  <si>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</si>
  <si>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</si>
  <si>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</si>
  <si>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</si>
  <si>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</si>
  <si>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</si>
  <si>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</si>
  <si>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</si>
  <si>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</si>
  <si>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</si>
  <si>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</si>
  <si>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</si>
  <si>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</si>
  <si>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</si>
  <si>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</si>
  <si>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</si>
  <si>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</si>
  <si>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</si>
  <si>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</si>
  <si>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</si>
  <si>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</si>
  <si>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</si>
  <si>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</si>
  <si>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</si>
  <si>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</si>
  <si>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</si>
  <si>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</si>
  <si>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</si>
  <si>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</si>
  <si>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</si>
  <si>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</si>
  <si>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</si>
  <si>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</si>
  <si>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</si>
  <si>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</si>
  <si>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</si>
  <si>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</si>
  <si>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</si>
  <si>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</si>
  <si>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</si>
  <si>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</si>
  <si>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</si>
  <si>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</si>
  <si>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</si>
  <si>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</si>
  <si>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</si>
  <si>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</si>
  <si>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</si>
  <si>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</si>
  <si>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</si>
  <si>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</si>
  <si>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</si>
  <si>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</si>
  <si>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</si>
  <si>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</si>
  <si>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</si>
  <si>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</si>
  <si>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</si>
  <si>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</si>
  <si>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</si>
  <si>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</si>
  <si>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</si>
  <si>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</si>
  <si>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</si>
  <si>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</si>
  <si>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</si>
  <si>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</si>
  <si>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</si>
  <si>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</si>
  <si>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</si>
  <si>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</si>
  <si>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</si>
  <si>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</si>
  <si>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</si>
  <si>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</si>
  <si>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</si>
  <si>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</si>
  <si>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</si>
  <si>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</si>
  <si>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</si>
  <si>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</si>
  <si>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</si>
  <si>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</si>
  <si>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</si>
  <si>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</si>
  <si>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</si>
  <si>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</si>
  <si>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</si>
  <si>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</si>
  <si>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</si>
  <si>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</si>
  <si>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</si>
  <si>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</si>
  <si>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</si>
  <si>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</si>
  <si>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</si>
  <si>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</si>
  <si>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</si>
  <si>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</si>
  <si>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</si>
  <si>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</si>
  <si>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</si>
  <si>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</si>
  <si>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</si>
  <si>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</si>
  <si>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</si>
  <si>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</si>
  <si>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</si>
  <si>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</si>
  <si>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</si>
  <si>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</si>
  <si>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</si>
  <si>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</si>
  <si>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</si>
  <si>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</si>
  <si>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</si>
  <si>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</si>
  <si>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</si>
  <si>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</si>
  <si>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</si>
  <si>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</si>
  <si>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</si>
  <si>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</si>
  <si>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</si>
  <si>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</si>
  <si>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</si>
  <si>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</si>
  <si>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</si>
  <si>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</si>
  <si>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</si>
  <si>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</si>
  <si>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</si>
  <si>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</si>
  <si>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</si>
  <si>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</si>
  <si>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</si>
  <si>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</si>
  <si>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</si>
  <si>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</si>
  <si>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</si>
  <si>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</si>
  <si>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</si>
  <si>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</si>
  <si>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</si>
  <si>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</si>
  <si>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</si>
  <si>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</si>
  <si>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</si>
  <si>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</si>
  <si>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</si>
  <si>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</si>
  <si>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</si>
  <si>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</si>
  <si>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</si>
  <si>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</si>
  <si>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</si>
  <si>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</si>
  <si>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</si>
  <si>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</si>
  <si>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</si>
  <si>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</si>
  <si>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</si>
  <si>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</si>
  <si>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</si>
  <si>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</si>
  <si>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</si>
  <si>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</si>
  <si>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</si>
  <si>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</si>
  <si>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</si>
  <si>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</si>
  <si>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</si>
  <si>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</si>
  <si>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</si>
  <si>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</si>
  <si>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</si>
  <si>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</si>
  <si>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</si>
  <si>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</si>
  <si>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</si>
  <si>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</si>
  <si>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</si>
  <si>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</si>
  <si>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</si>
  <si>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</si>
  <si>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</si>
  <si>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</si>
  <si>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</si>
  <si>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</si>
  <si>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</si>
  <si>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</si>
  <si>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</si>
  <si>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</si>
  <si>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</si>
  <si>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</si>
  <si>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</si>
  <si>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</si>
  <si>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</si>
  <si>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</si>
  <si>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</si>
  <si>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</si>
  <si>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</si>
  <si>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</si>
  <si>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</si>
  <si>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</si>
  <si>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</si>
  <si>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</si>
  <si>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</si>
  <si>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</si>
  <si>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</si>
  <si>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</si>
  <si>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</si>
  <si>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</si>
  <si>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</si>
  <si>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</si>
  <si>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</si>
  <si>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</si>
  <si>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</si>
  <si>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</si>
  <si>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</si>
  <si>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</si>
  <si>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</si>
  <si>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</si>
  <si>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</si>
  <si>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</si>
  <si>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</si>
  <si>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</si>
  <si>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</si>
  <si>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</si>
  <si>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</si>
  <si>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</si>
  <si>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</si>
  <si>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</si>
  <si>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</si>
  <si>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</si>
  <si>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</si>
  <si>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</si>
  <si>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</si>
  <si>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</si>
  <si>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</si>
  <si>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</si>
  <si>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</si>
  <si>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</si>
  <si>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</si>
  <si>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</si>
  <si>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</si>
  <si>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</si>
  <si>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</si>
  <si>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</si>
  <si>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</si>
  <si>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</si>
  <si>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</si>
  <si>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</si>
  <si>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</si>
  <si>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</si>
  <si>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</si>
  <si>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</si>
  <si>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</si>
  <si>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</si>
  <si>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</si>
  <si>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</si>
  <si>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</si>
  <si>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</si>
  <si>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</si>
  <si>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</si>
  <si>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</si>
  <si>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</si>
  <si>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</si>
  <si>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</si>
  <si>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</si>
  <si>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</si>
  <si>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</si>
  <si>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</si>
  <si>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</si>
  <si>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</si>
  <si>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</si>
  <si>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</si>
  <si>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</si>
  <si>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</si>
  <si>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</si>
  <si>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</si>
  <si>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</si>
  <si>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</si>
  <si>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</si>
  <si>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</si>
  <si>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</si>
  <si>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</si>
  <si>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</si>
  <si>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</si>
  <si>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</si>
  <si>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</si>
  <si>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</si>
  <si>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</si>
  <si>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</si>
  <si>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</si>
  <si>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</si>
  <si>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</si>
  <si>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</si>
  <si>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</si>
  <si>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</si>
  <si>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</si>
  <si>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</si>
  <si>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</si>
  <si>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</si>
  <si>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</si>
  <si>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</si>
  <si>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</si>
  <si>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</si>
  <si>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</si>
  <si>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</si>
  <si>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</si>
  <si>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</si>
  <si>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</si>
  <si>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</si>
  <si>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</si>
  <si>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</si>
  <si>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</si>
  <si>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</si>
  <si>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</si>
  <si>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</si>
  <si>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</si>
  <si>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</si>
  <si>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</si>
  <si>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</si>
  <si>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</si>
  <si>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</si>
  <si>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</si>
  <si>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</si>
  <si>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</si>
  <si>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</si>
  <si>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</si>
  <si>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</si>
  <si>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</si>
  <si>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</si>
  <si>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</si>
  <si>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</si>
  <si>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</si>
  <si>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</si>
  <si>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</si>
  <si>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</si>
  <si>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</si>
  <si>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</si>
  <si>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</si>
  <si>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</si>
  <si>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</si>
  <si>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</si>
  <si>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</si>
  <si>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</si>
  <si>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</si>
  <si>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</si>
  <si>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</si>
  <si>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</si>
  <si>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</si>
  <si>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</si>
  <si>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</si>
  <si>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</si>
  <si>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</si>
  <si>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</si>
  <si>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</si>
  <si>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</si>
  <si>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</si>
  <si>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</si>
  <si>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</si>
  <si>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</si>
  <si>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</si>
  <si>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</si>
  <si>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</si>
  <si>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</si>
  <si>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</si>
  <si>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</si>
  <si>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</si>
  <si>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</si>
  <si>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</si>
  <si>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</si>
  <si>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</si>
  <si>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</si>
  <si>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</si>
  <si>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</si>
  <si>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</si>
  <si>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</si>
  <si>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</si>
  <si>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</si>
  <si>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</si>
  <si>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</si>
  <si>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</si>
  <si>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</si>
  <si>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</si>
  <si>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</si>
  <si>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</si>
  <si>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</si>
  <si>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</si>
  <si>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</si>
  <si>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</si>
  <si>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</si>
  <si>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</si>
  <si>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</si>
  <si>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</si>
  <si>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</si>
  <si>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</si>
  <si>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</si>
  <si>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</si>
  <si>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</si>
  <si>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</si>
  <si>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</si>
  <si>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</si>
  <si>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</si>
  <si>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</si>
  <si>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</si>
  <si>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</si>
  <si>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</si>
  <si>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</si>
  <si>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</si>
  <si>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</si>
  <si>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</si>
  <si>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</si>
  <si>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</si>
  <si>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</si>
  <si>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</si>
  <si>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</si>
  <si>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</si>
  <si>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</si>
  <si>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</si>
  <si>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</si>
  <si>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</si>
  <si>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</si>
  <si>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</si>
  <si>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</si>
  <si>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</si>
  <si>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</si>
  <si>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</si>
  <si>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</si>
  <si>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</si>
  <si>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</si>
  <si>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</si>
  <si>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</si>
  <si>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</si>
  <si>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</si>
  <si>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</si>
  <si>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</si>
  <si>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</si>
  <si>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</si>
  <si>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</si>
  <si>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</si>
  <si>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</si>
  <si>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</si>
  <si>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</si>
  <si>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</si>
  <si>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</si>
  <si>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</si>
  <si>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</si>
  <si>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</si>
  <si>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</si>
  <si>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</si>
  <si>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</si>
  <si>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</si>
  <si>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</si>
  <si>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</si>
  <si>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</si>
  <si>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</si>
  <si>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</si>
  <si>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</si>
  <si>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</si>
  <si>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</si>
  <si>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</si>
  <si>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</si>
  <si>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</si>
  <si>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</si>
  <si>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</si>
  <si>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</si>
  <si>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</si>
  <si>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</si>
  <si>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</si>
  <si>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</si>
  <si>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</si>
  <si>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</si>
  <si>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</si>
  <si>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</si>
  <si>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</si>
  <si>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</si>
  <si>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</si>
  <si>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</si>
  <si>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</si>
  <si>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</si>
  <si>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</si>
  <si>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</si>
  <si>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</si>
  <si>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</si>
  <si>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</si>
  <si>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</si>
  <si>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</si>
  <si>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</si>
  <si>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</si>
  <si>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</si>
  <si>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</si>
  <si>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</si>
  <si>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</si>
  <si>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</si>
  <si>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</si>
  <si>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</si>
  <si>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</si>
  <si>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</si>
  <si>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</si>
  <si>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</si>
  <si>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</si>
  <si>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</si>
  <si>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</si>
  <si>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</si>
  <si>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</si>
  <si>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</si>
  <si>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</si>
  <si>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</si>
  <si>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</si>
  <si>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</si>
  <si>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</si>
  <si>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</si>
  <si>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</si>
  <si>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</si>
  <si>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</si>
  <si>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</si>
  <si>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</si>
  <si>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</si>
  <si>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</si>
  <si>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</si>
  <si>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</si>
  <si>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</si>
  <si>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</si>
  <si>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</si>
  <si>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</si>
  <si>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</si>
  <si>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</si>
  <si>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</si>
  <si>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</si>
  <si>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</si>
  <si>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</si>
  <si>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</si>
  <si>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</si>
  <si>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</si>
  <si>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</si>
  <si>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</si>
  <si>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</si>
  <si>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</si>
  <si>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</si>
  <si>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</si>
  <si>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</si>
  <si>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</si>
  <si>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</si>
  <si>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</si>
  <si>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</si>
  <si>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</si>
  <si>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</si>
  <si>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</si>
  <si>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</si>
  <si>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</si>
  <si>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</si>
  <si>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</si>
  <si>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</si>
  <si>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</si>
  <si>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</si>
  <si>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</si>
  <si>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</si>
  <si>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</si>
  <si>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</si>
  <si>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</si>
  <si>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</si>
  <si>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</si>
  <si>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</si>
  <si>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</si>
  <si>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</si>
  <si>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</si>
  <si>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</si>
  <si>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</si>
  <si>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</si>
  <si>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</si>
  <si>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</si>
  <si>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</si>
  <si>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</si>
  <si>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</si>
  <si>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</si>
  <si>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</si>
  <si>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</si>
  <si>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</si>
  <si>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</si>
  <si>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</si>
  <si>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</si>
  <si>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</si>
  <si>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</si>
  <si>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</si>
  <si>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</si>
  <si>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</si>
  <si>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</si>
  <si>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</si>
  <si>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</si>
  <si>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</si>
  <si>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</si>
  <si>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</si>
  <si>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</si>
  <si>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</si>
  <si>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</si>
  <si>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</si>
  <si>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</si>
  <si>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</si>
  <si>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</si>
  <si>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</si>
  <si>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</si>
  <si>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</si>
  <si>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</si>
  <si>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</si>
  <si>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</si>
  <si>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</si>
  <si>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</si>
  <si>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</si>
  <si>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</si>
  <si>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</si>
  <si>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</si>
  <si>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</si>
  <si>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</si>
  <si>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</si>
  <si>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</si>
  <si>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</si>
  <si>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</si>
  <si>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</si>
  <si>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</si>
  <si>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</si>
  <si>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</si>
  <si>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</si>
  <si>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</si>
  <si>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</si>
  <si>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</si>
  <si>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</si>
  <si>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</si>
  <si>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</si>
  <si>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</si>
  <si>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</si>
  <si>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</si>
  <si>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</si>
  <si>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</si>
  <si>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</si>
  <si>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</si>
  <si>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</si>
  <si>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</si>
  <si>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</si>
  <si>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</si>
  <si>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</si>
  <si>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</si>
  <si>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</si>
  <si>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</si>
  <si>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</si>
  <si>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</si>
  <si>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</si>
  <si>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</si>
  <si>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</si>
  <si>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</si>
  <si>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</si>
  <si>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</si>
  <si>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</si>
  <si>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</si>
  <si>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</si>
  <si>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</si>
  <si>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</si>
  <si>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</si>
  <si>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</si>
  <si>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</si>
  <si>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</si>
  <si>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</si>
  <si>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</si>
  <si>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</si>
  <si>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</si>
  <si>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</si>
  <si>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</si>
  <si>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</si>
  <si>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</si>
  <si>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</si>
  <si>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</si>
  <si>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</si>
  <si>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</si>
  <si>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</si>
  <si>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</si>
  <si>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</si>
  <si>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</si>
  <si>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</si>
  <si>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</si>
  <si>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</si>
  <si>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</si>
  <si>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</si>
  <si>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</si>
  <si>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</si>
  <si>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</si>
  <si>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</si>
  <si>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</si>
  <si>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</si>
  <si>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</si>
  <si>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</si>
  <si>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</si>
  <si>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</si>
  <si>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</si>
  <si>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</si>
  <si>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</si>
  <si>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</si>
  <si>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</si>
  <si>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</si>
  <si>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</si>
  <si>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</si>
  <si>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</si>
  <si>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</si>
  <si>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</si>
  <si>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</si>
  <si>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</si>
  <si>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</si>
  <si>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</si>
  <si>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</si>
  <si>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</si>
  <si>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</si>
  <si>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</si>
  <si>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</si>
  <si>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</si>
  <si>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</si>
  <si>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</si>
  <si>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</si>
  <si>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</si>
  <si>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</si>
  <si>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</si>
  <si>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</si>
  <si>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</si>
  <si>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</si>
  <si>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</si>
  <si>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</si>
  <si>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</si>
  <si>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</si>
  <si>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</si>
  <si>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</si>
  <si>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</si>
  <si>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</si>
  <si>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</si>
  <si>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</si>
  <si>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</si>
  <si>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</si>
  <si>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</si>
  <si>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</si>
  <si>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</si>
  <si>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</si>
  <si>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</si>
  <si>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</si>
  <si>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</si>
  <si>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</si>
  <si>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</si>
  <si>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</si>
  <si>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</si>
  <si>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</si>
  <si>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</si>
  <si>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</si>
  <si>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</si>
  <si>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</si>
  <si>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</si>
  <si>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</si>
  <si>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</si>
  <si>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</si>
  <si>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</si>
  <si>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</si>
  <si>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</si>
  <si>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</si>
  <si>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</si>
  <si>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</si>
  <si>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</si>
  <si>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</si>
  <si>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</si>
  <si>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</si>
  <si>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</si>
  <si>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</si>
  <si>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</si>
  <si>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</si>
  <si>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</si>
  <si>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</si>
  <si>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</si>
  <si>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</si>
  <si>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</si>
  <si>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</si>
  <si>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</si>
  <si>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</si>
  <si>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</si>
  <si>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</si>
  <si>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</si>
  <si>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</si>
  <si>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</si>
  <si>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</si>
  <si>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</si>
  <si>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</si>
  <si>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</si>
  <si>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</si>
  <si>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</si>
  <si>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</si>
  <si>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</si>
  <si>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</si>
  <si>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</si>
  <si>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</si>
  <si>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</si>
  <si>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</si>
  <si>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</si>
  <si>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</si>
  <si>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</si>
  <si>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</si>
  <si>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</si>
  <si>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</si>
  <si>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</si>
  <si>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</si>
  <si>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</si>
  <si>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</si>
  <si>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</si>
  <si>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</si>
  <si>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</si>
  <si>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</si>
  <si>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</si>
  <si>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</si>
  <si>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</si>
  <si>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</si>
  <si>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</si>
  <si>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</si>
  <si>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</si>
  <si>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</si>
  <si>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</si>
  <si>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</si>
  <si>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</si>
  <si>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</si>
  <si>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</si>
  <si>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</si>
  <si>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</si>
  <si>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</si>
  <si>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</si>
  <si>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</si>
  <si>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</si>
  <si>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</si>
  <si>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</si>
  <si>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</si>
  <si>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</si>
  <si>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</si>
  <si>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</si>
  <si>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</si>
  <si>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</si>
  <si>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</si>
  <si>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</si>
  <si>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</si>
  <si>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</si>
  <si>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</si>
  <si>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</si>
  <si>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</si>
  <si>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</si>
  <si>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</si>
  <si>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</si>
  <si>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</si>
  <si>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</si>
  <si>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</si>
  <si>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</si>
  <si>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</si>
  <si>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</si>
  <si>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</si>
  <si>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</si>
  <si>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</si>
  <si>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</si>
  <si>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</si>
  <si>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</si>
  <si>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</si>
  <si>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</si>
  <si>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</si>
  <si>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</si>
  <si>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</si>
  <si>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</si>
  <si>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</si>
  <si>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</si>
  <si>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</si>
  <si>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</si>
  <si>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</si>
  <si>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</si>
  <si>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</si>
  <si>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</si>
  <si>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</si>
  <si>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</si>
  <si>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</si>
  <si>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</si>
  <si>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</si>
  <si>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</si>
  <si>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</si>
  <si>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</si>
  <si>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</si>
  <si>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</si>
  <si>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</si>
  <si>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</si>
  <si>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</si>
  <si>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</si>
  <si>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</si>
  <si>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</si>
  <si>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</si>
  <si>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</si>
  <si>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</si>
  <si>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</si>
  <si>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</si>
  <si>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</si>
  <si>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</si>
  <si>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</si>
  <si>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</si>
  <si>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</si>
  <si>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</si>
  <si>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</si>
  <si>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</si>
  <si>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</si>
  <si>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</si>
  <si>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</si>
  <si>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</si>
  <si>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</si>
  <si>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</si>
  <si>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</si>
  <si>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</si>
  <si>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</si>
  <si>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</si>
  <si>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</si>
  <si>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</si>
  <si>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</si>
  <si>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</si>
  <si>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</si>
  <si>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</si>
  <si>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</si>
  <si>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</si>
  <si>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</si>
  <si>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</si>
  <si>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</si>
  <si>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</si>
  <si>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</si>
  <si>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</si>
  <si>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</si>
  <si>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</si>
  <si>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</si>
  <si>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</si>
  <si>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</si>
  <si>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</si>
  <si>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</si>
  <si>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</si>
  <si>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</si>
  <si>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</si>
  <si>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</si>
  <si>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</si>
  <si>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</si>
  <si>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</si>
  <si>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</si>
  <si>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</si>
  <si>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</si>
  <si>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</si>
  <si>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</si>
  <si>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</si>
  <si>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</si>
  <si>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</si>
  <si>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</si>
  <si>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</si>
  <si>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</si>
  <si>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</si>
  <si>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</si>
  <si>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</si>
  <si>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</si>
  <si>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</si>
  <si>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</si>
  <si>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</si>
  <si>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</si>
  <si>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</si>
  <si>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</si>
  <si>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</si>
  <si>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</si>
  <si>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</si>
  <si>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</si>
  <si>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</si>
  <si>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</si>
  <si>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</si>
  <si>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</si>
  <si>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</si>
  <si>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</si>
  <si>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</si>
  <si>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</si>
  <si>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</si>
  <si>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</si>
  <si>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</si>
  <si>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</si>
  <si>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</si>
  <si>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</si>
  <si>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</si>
  <si>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</si>
  <si>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</si>
  <si>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</si>
  <si>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</si>
  <si>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</si>
  <si>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</si>
  <si>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</si>
  <si>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</si>
  <si>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</si>
  <si>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</si>
  <si>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</si>
  <si>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</si>
  <si>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</si>
  <si>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</si>
  <si>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</si>
  <si>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</si>
  <si>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</si>
  <si>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</si>
  <si>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</si>
  <si>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</si>
  <si>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</si>
  <si>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</si>
  <si>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</si>
  <si>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</si>
  <si>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</si>
  <si>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</si>
  <si>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</si>
  <si>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</si>
  <si>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</si>
  <si>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</si>
  <si>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</si>
  <si>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</si>
  <si>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</si>
  <si>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</si>
  <si>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</si>
  <si>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</si>
  <si>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</si>
  <si>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</si>
  <si>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</si>
  <si>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</si>
  <si>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</si>
  <si>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</si>
  <si>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</si>
  <si>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</si>
  <si>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</si>
  <si>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</si>
  <si>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</si>
  <si>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</si>
  <si>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</si>
  <si>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</si>
  <si>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</si>
  <si>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</si>
  <si>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</si>
  <si>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</si>
  <si>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</si>
  <si>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</si>
  <si>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</si>
  <si>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</si>
  <si>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</si>
  <si>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</si>
  <si>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</si>
  <si>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</si>
  <si>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</si>
  <si>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</si>
  <si>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</si>
  <si>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</si>
  <si>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</si>
  <si>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</si>
  <si>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</si>
  <si>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</si>
  <si>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</si>
  <si>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</si>
  <si>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</si>
  <si>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</si>
  <si>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</si>
  <si>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</si>
  <si>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</si>
  <si>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</si>
  <si>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</si>
  <si>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</si>
  <si>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</si>
  <si>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</si>
  <si>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</si>
  <si>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</si>
  <si>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</si>
  <si>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</si>
  <si>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</si>
  <si>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</si>
  <si>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</si>
  <si>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</si>
  <si>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</si>
  <si>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</si>
  <si>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</si>
  <si>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</si>
  <si>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</si>
  <si>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</si>
  <si>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</si>
  <si>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</si>
  <si>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</si>
  <si>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</si>
  <si>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</si>
  <si>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</si>
  <si>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</si>
  <si>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</si>
  <si>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</si>
  <si>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</si>
  <si>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</si>
  <si>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</si>
  <si>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</si>
  <si>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</si>
  <si>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</si>
  <si>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</si>
  <si>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</si>
  <si>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</si>
  <si>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</si>
  <si>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</si>
  <si>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</si>
  <si>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</si>
  <si>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</si>
  <si>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</si>
  <si>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</si>
  <si>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</si>
  <si>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</si>
  <si>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</si>
  <si>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</si>
  <si>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</si>
  <si>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</si>
  <si>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</si>
  <si>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</si>
  <si>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</si>
  <si>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</si>
  <si>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</si>
  <si>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</si>
  <si>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</si>
  <si>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</si>
  <si>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</si>
  <si>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</si>
  <si>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</si>
  <si>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</si>
  <si>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</si>
  <si>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</si>
  <si>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</si>
  <si>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</si>
  <si>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</si>
  <si>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</si>
  <si>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</si>
  <si>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</si>
  <si>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</si>
  <si>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</si>
  <si>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</si>
  <si>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</si>
  <si>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</si>
  <si>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</si>
  <si>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</si>
  <si>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</si>
  <si>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</si>
  <si>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</si>
  <si>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</si>
  <si>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</si>
  <si>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</si>
  <si>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</si>
  <si>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</si>
  <si>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</si>
  <si>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</si>
  <si>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</si>
  <si>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</si>
  <si>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</si>
  <si>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</si>
  <si>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</si>
  <si>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</si>
  <si>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</si>
  <si>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</si>
  <si>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</si>
  <si>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</si>
  <si>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</si>
  <si>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</si>
  <si>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</si>
  <si>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</si>
  <si>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</si>
  <si>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</si>
  <si>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</si>
  <si>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</si>
  <si>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</si>
  <si>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</si>
  <si>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</si>
  <si>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</si>
  <si>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</si>
  <si>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</si>
  <si>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</si>
  <si>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</si>
  <si>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</si>
  <si>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</si>
  <si>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</si>
  <si>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</si>
  <si>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</si>
  <si>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</si>
  <si>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</si>
  <si>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</si>
  <si>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</si>
  <si>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</si>
  <si>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</si>
  <si>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</si>
  <si>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</si>
  <si>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</si>
  <si>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</si>
  <si>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</si>
  <si>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</si>
  <si>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</si>
  <si>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</si>
  <si>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</si>
  <si>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</si>
  <si>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</si>
  <si>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</si>
  <si>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</si>
  <si>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</si>
  <si>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</si>
  <si>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</si>
  <si>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</si>
  <si>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</si>
  <si>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</si>
  <si>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</si>
  <si>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</si>
  <si>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</si>
  <si>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</si>
  <si>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</si>
  <si>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</si>
  <si>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</si>
  <si>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</si>
  <si>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</si>
  <si>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</si>
  <si>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</si>
  <si>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</si>
  <si>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</si>
  <si>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</si>
  <si>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</si>
  <si>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</si>
  <si>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</si>
  <si>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</si>
  <si>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</si>
  <si>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</si>
  <si>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</si>
  <si>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</si>
  <si>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</si>
  <si>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</si>
  <si>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</si>
  <si>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</si>
  <si>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</si>
  <si>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</si>
  <si>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</si>
  <si>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</si>
  <si>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</si>
  <si>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</si>
  <si>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</si>
  <si>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</si>
  <si>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</si>
  <si>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</si>
  <si>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</si>
  <si>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</si>
  <si>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</si>
  <si>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</si>
  <si>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</si>
  <si>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</si>
  <si>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</si>
  <si>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</si>
  <si>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</si>
  <si>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</si>
  <si>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</si>
  <si>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</si>
  <si>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</si>
  <si>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</si>
  <si>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</si>
  <si>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</si>
  <si>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</si>
  <si>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</si>
  <si>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</si>
  <si>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</si>
  <si>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</si>
  <si>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</si>
  <si>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</si>
  <si>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</si>
  <si>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</si>
  <si>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</si>
  <si>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</si>
  <si>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</si>
  <si>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</si>
  <si>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</si>
  <si>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</si>
  <si>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</si>
  <si>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</si>
  <si>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</si>
  <si>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</si>
  <si>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</si>
  <si>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</si>
  <si>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</si>
  <si>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</si>
  <si>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</si>
  <si>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</si>
  <si>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</si>
  <si>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</si>
  <si>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</si>
  <si>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</si>
  <si>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</si>
  <si>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</si>
  <si>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</si>
  <si>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</si>
  <si>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</si>
  <si>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</si>
  <si>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</si>
  <si>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</si>
  <si>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</si>
  <si>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</si>
  <si>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</si>
  <si>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</si>
  <si>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</si>
  <si>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</si>
  <si>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</si>
  <si>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</si>
  <si>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</si>
  <si>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</si>
  <si>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</si>
  <si>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</si>
  <si>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</si>
  <si>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</si>
  <si>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</si>
  <si>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</si>
  <si>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</si>
  <si>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</si>
  <si>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</si>
  <si>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</si>
  <si>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</si>
  <si>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</si>
  <si>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</si>
  <si>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</si>
  <si>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</si>
  <si>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</si>
  <si>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</si>
  <si>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</si>
  <si>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</si>
  <si>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</si>
  <si>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</si>
  <si>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</si>
  <si>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</si>
  <si>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</si>
  <si>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</si>
  <si>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</si>
  <si>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</si>
  <si>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</si>
  <si>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</si>
  <si>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</si>
  <si>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</si>
  <si>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</si>
  <si>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</si>
  <si>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</si>
  <si>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</si>
  <si>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</si>
  <si>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</si>
  <si>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</si>
  <si>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</si>
  <si>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</si>
  <si>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</si>
  <si>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</si>
  <si>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</si>
  <si>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</si>
  <si>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</si>
  <si>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</si>
  <si>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</si>
  <si>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</si>
  <si>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</si>
  <si>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</si>
  <si>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</si>
  <si>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</si>
  <si>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</si>
  <si>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</si>
  <si>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</si>
  <si>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</si>
  <si>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</si>
  <si>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</si>
  <si>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</si>
  <si>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</si>
  <si>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</si>
  <si>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</si>
  <si>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</si>
  <si>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</si>
  <si>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</si>
  <si>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</si>
  <si>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</si>
  <si>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</si>
  <si>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</si>
  <si>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</si>
  <si>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</si>
  <si>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</si>
  <si>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</si>
  <si>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</si>
  <si>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</si>
  <si>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</si>
  <si>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</si>
  <si>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</si>
  <si>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</si>
  <si>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</si>
  <si>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</si>
  <si>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</si>
  <si>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</si>
  <si>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</si>
  <si>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</si>
  <si>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</si>
  <si>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</si>
  <si>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</si>
  <si>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</si>
  <si>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</si>
  <si>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</si>
  <si>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</si>
  <si>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</si>
  <si>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</si>
  <si>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</si>
  <si>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</si>
  <si>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</si>
  <si>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</si>
  <si>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</si>
  <si>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</si>
  <si>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</si>
  <si>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</si>
  <si>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</si>
  <si>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</si>
  <si>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</si>
  <si>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</si>
  <si>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</si>
  <si>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</si>
  <si>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</si>
  <si>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</si>
  <si>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</si>
  <si>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</si>
  <si>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</si>
  <si>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</si>
  <si>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</si>
  <si>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</si>
  <si>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</si>
  <si>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</si>
  <si>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</si>
  <si>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</si>
  <si>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</si>
  <si>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</si>
  <si>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</si>
  <si>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</si>
  <si>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</si>
  <si>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</si>
  <si>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</si>
  <si>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</si>
  <si>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</si>
  <si>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</si>
  <si>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</si>
  <si>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</si>
  <si>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</si>
  <si>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</si>
  <si>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</si>
  <si>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</si>
  <si>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</si>
  <si>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</si>
  <si>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</si>
  <si>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</si>
  <si>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</si>
  <si>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</si>
  <si>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</si>
  <si>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</si>
  <si>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</si>
  <si>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</si>
  <si>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</si>
  <si>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</si>
  <si>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</si>
  <si>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</si>
  <si>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</si>
  <si>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</si>
  <si>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</si>
  <si>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</si>
  <si>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</si>
  <si>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</si>
  <si>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</si>
  <si>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</si>
  <si>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</si>
  <si>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</si>
  <si>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</si>
  <si>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</si>
  <si>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</si>
  <si>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</si>
  <si>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</si>
  <si>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</si>
  <si>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</si>
  <si>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</si>
  <si>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</si>
  <si>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</si>
  <si>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</si>
  <si>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</si>
  <si>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</si>
  <si>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</si>
  <si>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</si>
  <si>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</si>
  <si>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</si>
  <si>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</si>
  <si>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</si>
  <si>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</si>
  <si>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</si>
  <si>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</si>
  <si>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</si>
  <si>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</si>
  <si>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</si>
  <si>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</si>
  <si>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</si>
  <si>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</si>
  <si>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</si>
  <si>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</si>
  <si>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</si>
  <si>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</si>
  <si>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</si>
  <si>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</si>
  <si>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</si>
  <si>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</si>
  <si>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</si>
  <si>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</si>
  <si>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</si>
  <si>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</si>
  <si>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</si>
  <si>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</si>
  <si>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</si>
  <si>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</si>
  <si>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</si>
  <si>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</si>
  <si>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</si>
  <si>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</si>
  <si>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</si>
  <si>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</si>
  <si>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</si>
  <si>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</si>
  <si>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</si>
  <si>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</si>
  <si>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</si>
  <si>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</si>
  <si>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</si>
  <si>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</si>
  <si>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</si>
  <si>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</si>
  <si>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</si>
  <si>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</si>
  <si>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</si>
  <si>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</si>
  <si>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</si>
  <si>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</si>
  <si>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</si>
  <si>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</si>
  <si>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</si>
  <si>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</si>
  <si>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</si>
  <si>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</si>
  <si>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</si>
  <si>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</si>
  <si>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</si>
  <si>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</si>
  <si>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</si>
  <si>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</si>
  <si>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</si>
  <si>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</si>
  <si>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</si>
  <si>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</si>
  <si>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</si>
  <si>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</si>
  <si>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</si>
  <si>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</si>
  <si>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</si>
  <si>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</si>
  <si>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</si>
  <si>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</si>
  <si>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</si>
  <si>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</si>
  <si>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</si>
  <si>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</si>
  <si>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</si>
  <si>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</si>
  <si>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</si>
  <si>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</si>
  <si>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</si>
  <si>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</si>
  <si>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</si>
  <si>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</si>
  <si>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</si>
  <si>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</si>
  <si>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</si>
  <si>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</si>
  <si>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</si>
  <si>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</si>
  <si>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</si>
  <si>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</si>
  <si>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</si>
  <si>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</si>
  <si>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</si>
  <si>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</si>
  <si>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</si>
  <si>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</si>
  <si>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</si>
  <si>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</si>
  <si>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</si>
  <si>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</si>
  <si>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</si>
  <si>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</si>
  <si>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</si>
  <si>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</si>
  <si>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</si>
  <si>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</si>
  <si>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</si>
  <si>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</si>
  <si>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</si>
  <si>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</si>
  <si>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</si>
  <si>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</si>
  <si>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</si>
  <si>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</si>
  <si>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</si>
  <si>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</si>
  <si>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</si>
  <si>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</si>
  <si>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</si>
  <si>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</si>
  <si>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</si>
  <si>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</si>
  <si>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</si>
  <si>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</si>
  <si>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</si>
  <si>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</si>
  <si>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</si>
  <si>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</si>
  <si>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</si>
  <si>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</si>
  <si>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</si>
  <si>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</si>
  <si>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</si>
  <si>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</si>
  <si>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</si>
  <si>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</si>
  <si>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</si>
  <si>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</si>
  <si>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</si>
  <si>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</si>
  <si>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</si>
  <si>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</si>
  <si>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</si>
  <si>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</si>
  <si>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</si>
  <si>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</si>
  <si>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</si>
  <si>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</si>
  <si>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</si>
  <si>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</si>
  <si>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</si>
  <si>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</si>
  <si>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</si>
  <si>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</si>
  <si>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</si>
  <si>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</si>
  <si>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</si>
  <si>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</si>
  <si>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</si>
  <si>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</si>
  <si>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</si>
  <si>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</si>
  <si>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</si>
  <si>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</si>
  <si>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</si>
  <si>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</si>
  <si>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</si>
  <si>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</si>
  <si>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</si>
  <si>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</si>
  <si>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</si>
  <si>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</si>
  <si>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</si>
  <si>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</si>
  <si>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</si>
  <si>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</si>
  <si>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</si>
  <si>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</si>
  <si>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</si>
  <si>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</si>
  <si>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</si>
  <si>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</si>
  <si>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</si>
  <si>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</si>
  <si>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</si>
  <si>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</si>
  <si>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</si>
  <si>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</si>
  <si>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</si>
  <si>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</si>
  <si>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</si>
  <si>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</si>
  <si>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</si>
  <si>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</si>
  <si>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</si>
  <si>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</si>
  <si>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</si>
  <si>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</si>
  <si>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</si>
  <si>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</si>
  <si>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</si>
  <si>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</si>
  <si>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</si>
  <si>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</si>
  <si>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</si>
  <si>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</si>
  <si>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</si>
  <si>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</si>
  <si>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</si>
  <si>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</si>
  <si>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</si>
  <si>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</si>
  <si>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</si>
  <si>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</si>
  <si>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</si>
  <si>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</si>
  <si>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</si>
  <si>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</si>
  <si>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</si>
  <si>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</si>
  <si>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</si>
  <si>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</si>
  <si>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</si>
  <si>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</si>
  <si>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</si>
  <si>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</si>
  <si>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</si>
  <si>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</si>
  <si>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</si>
  <si>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</si>
  <si>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</si>
  <si>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</si>
  <si>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</si>
  <si>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</si>
  <si>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</si>
  <si>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</si>
  <si>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</si>
  <si>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</si>
  <si>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</si>
  <si>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</si>
  <si>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</si>
  <si>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</si>
  <si>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</si>
  <si>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</si>
  <si>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</si>
  <si>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</si>
  <si>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</si>
  <si>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</si>
  <si>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</si>
  <si>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</si>
  <si>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</si>
  <si>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</si>
  <si>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</si>
  <si>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</si>
  <si>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</si>
  <si>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</si>
  <si>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</si>
  <si>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</si>
  <si>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</si>
  <si>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</si>
  <si>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</si>
  <si>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</si>
  <si>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</si>
  <si>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</si>
  <si>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</si>
  <si>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</si>
  <si>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</si>
  <si>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</si>
  <si>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</si>
  <si>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</si>
  <si>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</si>
  <si>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</si>
  <si>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</si>
  <si>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</si>
  <si>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</si>
  <si>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</si>
  <si>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</si>
  <si>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</si>
  <si>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</si>
  <si>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</si>
  <si>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</si>
  <si>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</si>
  <si>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</si>
  <si>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</si>
  <si>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</si>
  <si>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</si>
  <si>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</si>
  <si>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</si>
  <si>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</si>
  <si>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</si>
  <si>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</si>
  <si>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</si>
  <si>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</si>
  <si>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</si>
  <si>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</si>
  <si>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</si>
  <si>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</si>
  <si>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</si>
  <si>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</si>
  <si>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</si>
  <si>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</si>
  <si>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</si>
  <si>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</si>
  <si>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</si>
  <si>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</si>
  <si>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</si>
  <si>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</si>
  <si>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</si>
  <si>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</si>
  <si>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</si>
  <si>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</si>
  <si>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</si>
  <si>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</si>
  <si>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</si>
  <si>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</si>
  <si>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</si>
  <si>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</si>
  <si>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</si>
  <si>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</si>
  <si>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</si>
  <si>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</si>
  <si>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</si>
  <si>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</si>
  <si>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</si>
  <si>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</si>
  <si>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</si>
  <si>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</si>
  <si>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</si>
  <si>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</si>
  <si>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</si>
  <si>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</si>
  <si>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</si>
  <si>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</si>
  <si>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</si>
  <si>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</si>
  <si>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</si>
  <si>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</si>
  <si>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</si>
  <si>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</si>
  <si>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</si>
  <si>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</si>
  <si>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</si>
  <si>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</si>
  <si>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</si>
  <si>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</si>
  <si>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</si>
  <si>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</si>
  <si>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</si>
  <si>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</si>
  <si>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</si>
  <si>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</si>
  <si>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</si>
  <si>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</si>
  <si>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</si>
  <si>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</si>
  <si>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</si>
  <si>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</si>
  <si>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</si>
  <si>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</si>
  <si>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</si>
  <si>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</si>
  <si>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</si>
  <si>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</si>
  <si>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</si>
  <si>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</si>
  <si>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</si>
  <si>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</si>
  <si>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</si>
  <si>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</si>
  <si>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</si>
  <si>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</si>
  <si>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</si>
  <si>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</si>
  <si>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</si>
  <si>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</si>
  <si>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</si>
  <si>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</si>
  <si>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</si>
  <si>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</si>
  <si>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</si>
  <si>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</si>
  <si>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</si>
  <si>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</si>
  <si>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</si>
  <si>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</si>
  <si>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</si>
  <si>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</si>
  <si>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</si>
  <si>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</si>
  <si>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</si>
  <si>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</si>
  <si>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</si>
  <si>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</si>
  <si>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</si>
  <si>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</si>
  <si>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</si>
  <si>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</si>
  <si>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</si>
  <si>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</si>
  <si>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</si>
  <si>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</si>
  <si>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</si>
  <si>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</si>
  <si>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</si>
  <si>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</si>
  <si>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</si>
  <si>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</si>
  <si>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</si>
  <si>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</si>
  <si>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</si>
  <si>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</si>
  <si>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</si>
  <si>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</si>
  <si>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</si>
  <si>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</si>
  <si>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</si>
  <si>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</si>
  <si>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</si>
  <si>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</si>
  <si>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</si>
  <si>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</si>
  <si>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</si>
  <si>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</si>
  <si>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</si>
  <si>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</si>
  <si>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</si>
  <si>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</si>
  <si>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</si>
  <si>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</si>
  <si>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</si>
  <si>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</si>
  <si>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</si>
  <si>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</si>
  <si>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</si>
  <si>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</si>
  <si>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</si>
  <si>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</si>
  <si>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</si>
  <si>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</si>
  <si>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</si>
  <si>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</si>
  <si>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</si>
  <si>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</si>
  <si>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</si>
  <si>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</si>
  <si>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</si>
  <si>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</si>
  <si>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</si>
  <si>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</si>
  <si>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</si>
  <si>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</si>
  <si>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</si>
  <si>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</si>
  <si>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</si>
  <si>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</si>
  <si>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</si>
  <si>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</si>
  <si>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</si>
  <si>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</si>
  <si>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</si>
  <si>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</si>
  <si>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</si>
  <si>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</si>
  <si>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</si>
  <si>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</si>
  <si>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</si>
  <si>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</si>
  <si>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</si>
  <si>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</si>
  <si>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</si>
  <si>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</si>
  <si>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</si>
  <si>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</si>
  <si>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</si>
  <si>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</si>
  <si>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</si>
  <si>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</si>
  <si>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</si>
  <si>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</si>
  <si>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</si>
  <si>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</si>
  <si>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</si>
  <si>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</si>
  <si>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</si>
  <si>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</si>
  <si>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</si>
  <si>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</si>
  <si>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</si>
  <si>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</si>
  <si>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</si>
  <si>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</si>
  <si>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</si>
  <si>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</si>
  <si>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</si>
  <si>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</si>
  <si>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</si>
  <si>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</si>
  <si>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</si>
  <si>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</si>
  <si>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</si>
  <si>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</si>
  <si>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</si>
  <si>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</si>
  <si>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</si>
  <si>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</si>
  <si>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</si>
  <si>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</si>
  <si>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</si>
  <si>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</si>
  <si>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</si>
  <si>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</si>
  <si>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</si>
  <si>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</si>
  <si>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</si>
  <si>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</si>
  <si>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</si>
  <si>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</si>
  <si>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</si>
  <si>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</si>
  <si>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</si>
  <si>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</si>
  <si>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</si>
  <si>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</si>
  <si>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</si>
  <si>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</si>
  <si>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</si>
  <si>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</si>
  <si>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</si>
  <si>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</si>
  <si>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</si>
  <si>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</si>
  <si>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</si>
  <si>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</si>
  <si>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</si>
  <si>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</si>
  <si>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</si>
  <si>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</si>
  <si>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</si>
  <si>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</si>
  <si>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</si>
  <si>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</si>
  <si>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</si>
  <si>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</si>
  <si>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</si>
  <si>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</si>
  <si>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</si>
  <si>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</si>
  <si>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</si>
  <si>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</si>
  <si>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</si>
  <si>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</si>
  <si>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</si>
  <si>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</si>
  <si>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</si>
  <si>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</si>
  <si>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</si>
  <si>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</si>
  <si>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</si>
  <si>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</si>
  <si>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</si>
  <si>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</si>
  <si>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</si>
  <si>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</si>
  <si>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</si>
  <si>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</si>
  <si>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</si>
  <si>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</si>
  <si>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</si>
  <si>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</si>
  <si>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</si>
  <si>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</si>
  <si>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</si>
  <si>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</si>
  <si>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</si>
  <si>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</si>
  <si>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</si>
  <si>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</si>
  <si>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</si>
  <si>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</si>
  <si>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</si>
  <si>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</si>
  <si>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</si>
  <si>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</si>
  <si>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</si>
  <si>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</si>
  <si>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</si>
  <si>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</si>
  <si>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</si>
  <si>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</si>
  <si>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</si>
  <si>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</si>
  <si>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</si>
  <si>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</si>
  <si>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</si>
  <si>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</si>
  <si>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</si>
  <si>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</si>
  <si>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</si>
  <si>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</si>
  <si>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</si>
  <si>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</si>
  <si>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</si>
  <si>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</si>
  <si>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</si>
  <si>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</si>
  <si>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</si>
  <si>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</si>
  <si>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</si>
  <si>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</si>
  <si>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</si>
  <si>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</si>
  <si>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</si>
  <si>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</si>
  <si>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</si>
  <si>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</si>
  <si>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</si>
  <si>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</si>
  <si>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</si>
  <si>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</si>
  <si>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</si>
  <si>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</si>
  <si>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</si>
  <si>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</si>
  <si>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</si>
  <si>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</si>
  <si>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</si>
  <si>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</si>
  <si>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</si>
  <si>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</si>
  <si>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</si>
  <si>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</si>
  <si>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</si>
  <si>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</si>
  <si>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</si>
  <si>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</si>
  <si>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</si>
  <si>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</si>
  <si>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</si>
  <si>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</si>
  <si>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</si>
  <si>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</si>
  <si>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</si>
  <si>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</si>
  <si>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</si>
  <si>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</si>
  <si>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</si>
  <si>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</si>
  <si>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</si>
  <si>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</si>
  <si>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</si>
  <si>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</si>
  <si>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</si>
  <si>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</si>
  <si>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</si>
  <si>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</si>
  <si>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</si>
  <si>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</si>
  <si>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</si>
  <si>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</si>
  <si>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</si>
  <si>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</si>
  <si>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</si>
  <si>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</si>
  <si>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</si>
  <si>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</si>
  <si>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</si>
  <si>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</si>
  <si>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</si>
  <si>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</si>
  <si>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</si>
  <si>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</si>
  <si>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</si>
  <si>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</si>
  <si>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</si>
  <si>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</si>
  <si>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</si>
  <si>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</si>
  <si>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</si>
  <si>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</si>
  <si>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</si>
  <si>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</si>
  <si>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</si>
  <si>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</si>
  <si>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</si>
  <si>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</si>
  <si>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</si>
  <si>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</si>
  <si>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</si>
  <si>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</si>
  <si>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</si>
  <si>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</si>
  <si>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</si>
  <si>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</si>
  <si>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</si>
  <si>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</si>
  <si>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</si>
  <si>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</si>
  <si>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</si>
  <si>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</si>
  <si>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</si>
  <si>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</si>
  <si>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</si>
  <si>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</si>
  <si>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</si>
  <si>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</si>
  <si>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</si>
  <si>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</si>
  <si>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</si>
  <si>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</si>
  <si>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</si>
  <si>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</si>
  <si>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</si>
  <si>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</si>
  <si>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</si>
  <si>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</si>
  <si>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</si>
  <si>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</si>
  <si>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</si>
  <si>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</si>
  <si>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</si>
  <si>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</si>
  <si>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</si>
  <si>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</si>
  <si>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</si>
  <si>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</si>
  <si>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</si>
  <si>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</si>
  <si>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</si>
  <si>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</si>
  <si>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</si>
  <si>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</si>
  <si>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</si>
  <si>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</si>
  <si>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</si>
  <si>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</si>
  <si>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</si>
  <si>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</si>
  <si>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</si>
  <si>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</si>
  <si>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</si>
  <si>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</si>
  <si>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</si>
  <si>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</si>
  <si>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</si>
  <si>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</si>
  <si>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</si>
  <si>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</si>
  <si>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</si>
  <si>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</si>
  <si>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</si>
  <si>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</si>
  <si>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</si>
  <si>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</si>
  <si>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</si>
  <si>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</si>
  <si>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</si>
  <si>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</si>
  <si>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</si>
  <si>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</si>
  <si>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</si>
  <si>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</si>
  <si>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</si>
  <si>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</si>
  <si>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</si>
  <si>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</si>
  <si>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</si>
  <si>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</si>
  <si>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</si>
  <si>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</si>
  <si>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</si>
  <si>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</si>
  <si>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</si>
  <si>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</si>
  <si>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</si>
  <si>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</si>
  <si>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</si>
  <si>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</si>
  <si>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</si>
  <si>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</si>
  <si>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</si>
  <si>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</si>
  <si>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</si>
  <si>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</si>
  <si>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</si>
  <si>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</si>
  <si>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</si>
  <si>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</si>
  <si>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</si>
  <si>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</si>
  <si>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</si>
  <si>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</si>
  <si>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</si>
  <si>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</si>
  <si>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</si>
  <si>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</si>
  <si>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</si>
  <si>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</si>
  <si>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</si>
  <si>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</si>
  <si>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</si>
  <si>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</si>
  <si>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</si>
  <si>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</si>
  <si>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</si>
  <si>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</si>
  <si>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</si>
  <si>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</si>
  <si>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</si>
  <si>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</si>
  <si>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</si>
  <si>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</si>
  <si>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</si>
  <si>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</si>
  <si>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</si>
  <si>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</si>
  <si>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</si>
  <si>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</si>
  <si>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</si>
  <si>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</si>
  <si>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</si>
  <si>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</si>
  <si>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</si>
  <si>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</si>
  <si>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</si>
  <si>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</si>
  <si>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</si>
  <si>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</si>
  <si>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</si>
  <si>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</si>
  <si>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</si>
  <si>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</si>
  <si>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</si>
  <si>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</si>
  <si>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</si>
  <si>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</si>
  <si>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</si>
  <si>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</si>
  <si>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</si>
  <si>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</si>
  <si>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</si>
  <si>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</si>
  <si>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</si>
  <si>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</si>
  <si>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</si>
  <si>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</si>
  <si>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</si>
  <si>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</si>
  <si>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</si>
  <si>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</si>
  <si>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</si>
  <si>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</si>
  <si>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</si>
  <si>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</si>
  <si>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</si>
  <si>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</si>
  <si>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</si>
  <si>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</si>
  <si>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</si>
  <si>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</si>
  <si>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</si>
  <si>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</si>
  <si>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</si>
  <si>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</si>
  <si>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</si>
  <si>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</si>
  <si>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</si>
  <si>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</si>
  <si>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</si>
  <si>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</si>
  <si>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</si>
  <si>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</si>
  <si>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</si>
  <si>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</si>
  <si>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</si>
  <si>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</si>
  <si>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</si>
  <si>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</si>
  <si>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</si>
  <si>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</si>
  <si>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</si>
  <si>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</si>
  <si>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</si>
  <si>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</si>
  <si>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</si>
  <si>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</si>
  <si>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</si>
  <si>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</si>
  <si>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</si>
  <si>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</si>
  <si>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</si>
  <si>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</si>
  <si>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</si>
  <si>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</si>
  <si>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</si>
  <si>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</si>
  <si>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</si>
  <si>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</si>
  <si>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</si>
  <si>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</si>
  <si>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</si>
  <si>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</si>
  <si>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</si>
  <si>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</si>
  <si>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</si>
  <si>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</si>
  <si>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</si>
  <si>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</si>
  <si>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</si>
  <si>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</si>
  <si>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</si>
  <si>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</si>
  <si>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</si>
  <si>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</si>
  <si>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</si>
  <si>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</si>
  <si>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</si>
  <si>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</si>
  <si>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</si>
  <si>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</si>
  <si>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</si>
  <si>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</si>
  <si>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</si>
  <si>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</si>
  <si>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</si>
  <si>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</si>
  <si>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</si>
  <si>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</si>
  <si>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</si>
  <si>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</si>
  <si>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</si>
  <si>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</si>
  <si>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</si>
  <si>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</si>
  <si>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</si>
  <si>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</si>
  <si>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</si>
  <si>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</si>
  <si>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</si>
  <si>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</si>
  <si>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</si>
  <si>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</si>
  <si>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</si>
  <si>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</si>
  <si>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</si>
  <si>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</si>
  <si>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</si>
  <si>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</si>
  <si>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</si>
  <si>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</si>
  <si>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</si>
  <si>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</si>
  <si>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</si>
  <si>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</si>
  <si>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</si>
  <si>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</si>
  <si>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</si>
  <si>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</si>
  <si>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</si>
  <si>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</si>
  <si>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</si>
  <si>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</si>
  <si>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</si>
  <si>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</si>
  <si>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</si>
  <si>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</si>
  <si>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</si>
  <si>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</si>
  <si>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</si>
  <si>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</si>
  <si>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</si>
  <si>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</si>
  <si>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</si>
  <si>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</si>
  <si>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</si>
  <si>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</si>
  <si>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</si>
  <si>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</si>
  <si>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</si>
  <si>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</si>
  <si>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</si>
  <si>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</si>
  <si>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</si>
  <si>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</si>
  <si>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</si>
  <si>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</si>
  <si>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</si>
  <si>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</si>
  <si>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</si>
  <si>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</si>
  <si>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</si>
  <si>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</si>
  <si>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</si>
  <si>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</si>
  <si>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</si>
  <si>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</si>
  <si>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</si>
  <si>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</si>
  <si>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</si>
  <si>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</si>
  <si>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</si>
  <si>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</si>
  <si>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</si>
  <si>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</si>
  <si>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</si>
  <si>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</si>
  <si>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</si>
  <si>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</si>
  <si>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</si>
  <si>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</si>
  <si>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</si>
  <si>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</si>
  <si>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</si>
  <si>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</si>
  <si>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</si>
  <si>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</si>
  <si>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</si>
  <si>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</si>
  <si>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</si>
  <si>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</si>
  <si>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</si>
  <si>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</si>
  <si>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</si>
  <si>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</si>
  <si>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</si>
  <si>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</si>
  <si>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</si>
  <si>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</si>
  <si>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</si>
  <si>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</si>
  <si>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</si>
  <si>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</si>
  <si>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</si>
  <si>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</si>
  <si>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</si>
  <si>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</si>
  <si>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</si>
  <si>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</si>
  <si>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</si>
  <si>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</si>
  <si>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</si>
  <si>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</si>
  <si>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</si>
  <si>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</si>
  <si>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</si>
  <si>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</si>
  <si>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</si>
  <si>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</si>
  <si>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</si>
  <si>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</si>
  <si>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</si>
  <si>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</si>
  <si>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</si>
  <si>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</si>
  <si>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</si>
  <si>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</si>
  <si>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</si>
  <si>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</si>
  <si>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</si>
  <si>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</si>
  <si>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</si>
  <si>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</si>
  <si>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</si>
  <si>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</si>
  <si>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</si>
  <si>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</si>
  <si>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</si>
  <si>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</si>
  <si>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</si>
  <si>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</si>
  <si>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</si>
  <si>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</si>
  <si>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</si>
  <si>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</si>
  <si>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</si>
  <si>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</si>
  <si>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</si>
  <si>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</si>
  <si>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</si>
  <si>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</si>
  <si>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</si>
  <si>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</si>
  <si>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</si>
  <si>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</si>
  <si>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</si>
  <si>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</si>
  <si>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</si>
  <si>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</si>
  <si>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</si>
  <si>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</si>
  <si>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</si>
  <si>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</si>
  <si>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</si>
  <si>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</si>
  <si>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</si>
  <si>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</si>
  <si>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</si>
  <si>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</si>
  <si>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</si>
  <si>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</si>
  <si>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</si>
  <si>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</si>
  <si>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</si>
  <si>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</si>
  <si>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</si>
  <si>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</si>
  <si>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</si>
  <si>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</si>
  <si>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</si>
  <si>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</si>
  <si>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</si>
  <si>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</si>
  <si>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</si>
  <si>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</si>
  <si>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</si>
  <si>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</si>
  <si>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</si>
  <si>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</si>
  <si>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</si>
  <si>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</si>
  <si>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</si>
  <si>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</si>
  <si>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</si>
  <si>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</si>
  <si>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</si>
  <si>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</si>
  <si>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</si>
  <si>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</si>
  <si>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</si>
  <si>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</si>
  <si>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</si>
  <si>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</si>
  <si>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</si>
  <si>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</si>
  <si>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</si>
  <si>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</si>
  <si>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</si>
  <si>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</si>
  <si>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</si>
  <si>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</si>
  <si>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</si>
  <si>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</si>
  <si>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</si>
  <si>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</si>
  <si>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</si>
  <si>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</si>
  <si>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</si>
  <si>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</si>
  <si>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</si>
  <si>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</si>
  <si>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</si>
  <si>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</si>
  <si>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</si>
  <si>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</si>
  <si>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</si>
  <si>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</si>
  <si>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</si>
  <si>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</si>
  <si>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</si>
  <si>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</si>
  <si>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</si>
  <si>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</si>
  <si>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</si>
  <si>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</si>
  <si>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</si>
  <si>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</si>
  <si>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</si>
  <si>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</si>
  <si>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</si>
  <si>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</si>
  <si>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</si>
  <si>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</si>
  <si>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</si>
  <si>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</si>
  <si>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</si>
  <si>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</si>
  <si>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</si>
  <si>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</si>
  <si>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</si>
  <si>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</si>
  <si>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</si>
  <si>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</si>
  <si>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</si>
  <si>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</si>
  <si>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</si>
  <si>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</si>
  <si>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</si>
  <si>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</si>
  <si>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</si>
  <si>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</si>
  <si>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</si>
  <si>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</si>
  <si>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</si>
  <si>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</si>
  <si>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</si>
  <si>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</si>
  <si>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</si>
  <si>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</si>
  <si>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</si>
  <si>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</si>
  <si>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</si>
  <si>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</si>
  <si>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</si>
  <si>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</si>
  <si>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</si>
  <si>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</si>
  <si>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</si>
  <si>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</si>
  <si>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</si>
  <si>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</si>
  <si>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</si>
  <si>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</si>
  <si>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</si>
  <si>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</si>
  <si>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</si>
  <si>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</si>
  <si>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</si>
  <si>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</si>
  <si>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</si>
  <si>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</si>
  <si>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</si>
  <si>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</si>
  <si>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</si>
  <si>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</si>
  <si>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</si>
  <si>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</si>
  <si>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</si>
  <si>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</si>
  <si>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</si>
  <si>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</si>
  <si>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</si>
  <si>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</si>
  <si>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</si>
  <si>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</si>
  <si>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</si>
  <si>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</si>
  <si>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</si>
  <si>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</si>
  <si>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</si>
  <si>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</si>
  <si>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</si>
  <si>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</si>
  <si>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</si>
  <si>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</si>
  <si>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</si>
  <si>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</si>
  <si>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</si>
  <si>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</si>
  <si>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</si>
  <si>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</si>
  <si>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</si>
  <si>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</si>
  <si>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</si>
  <si>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</si>
  <si>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</si>
  <si>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</si>
  <si>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</si>
  <si>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</si>
  <si>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</si>
  <si>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</si>
  <si>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</si>
  <si>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</si>
  <si>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</si>
  <si>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</si>
  <si>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</si>
  <si>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</si>
  <si>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</si>
  <si>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</si>
  <si>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</si>
  <si>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</si>
  <si>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</si>
  <si>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</si>
  <si>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</si>
  <si>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</si>
  <si>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</si>
  <si>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</si>
  <si>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</si>
  <si>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</si>
  <si>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</si>
  <si>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</si>
  <si>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</si>
  <si>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</si>
  <si>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</si>
  <si>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</si>
  <si>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</si>
  <si>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</si>
  <si>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</si>
  <si>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</si>
  <si>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</si>
  <si>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</si>
  <si>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</si>
  <si>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</si>
  <si>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</si>
  <si>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</si>
  <si>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</si>
  <si>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</si>
  <si>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</si>
  <si>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</si>
  <si>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</si>
  <si>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</si>
  <si>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</si>
  <si>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</si>
  <si>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</si>
  <si>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</si>
  <si>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</si>
  <si>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</si>
  <si>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</si>
  <si>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</si>
  <si>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</si>
  <si>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</si>
  <si>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</si>
  <si>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</si>
  <si>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</si>
  <si>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</si>
  <si>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</si>
  <si>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</si>
  <si>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</si>
  <si>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</si>
  <si>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</si>
  <si>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</si>
  <si>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</si>
  <si>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</si>
  <si>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</si>
  <si>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</si>
  <si>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</si>
  <si>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</si>
  <si>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</si>
  <si>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</si>
  <si>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</si>
  <si>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</si>
  <si>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</si>
  <si>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</si>
  <si>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</si>
  <si>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</si>
  <si>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</si>
  <si>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</si>
  <si>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</si>
  <si>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</si>
  <si>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</si>
  <si>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</si>
  <si>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</si>
  <si>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</si>
  <si>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</si>
  <si>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</si>
  <si>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</si>
  <si>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</si>
  <si>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</si>
  <si>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</si>
  <si>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</si>
  <si>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</si>
  <si>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</si>
  <si>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</si>
  <si>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</si>
  <si>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</si>
  <si>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</si>
  <si>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</si>
  <si>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</si>
  <si>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</si>
  <si>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</si>
  <si>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</si>
  <si>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</si>
  <si>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</si>
  <si>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</si>
  <si>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</si>
  <si>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</si>
  <si>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</si>
  <si>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</si>
  <si>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</si>
  <si>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</si>
  <si>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</si>
  <si>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</si>
  <si>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</si>
  <si>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</si>
  <si>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</si>
  <si>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</si>
  <si>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</si>
  <si>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</si>
  <si>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</si>
  <si>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</si>
  <si>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</si>
  <si>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</si>
  <si>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</si>
  <si>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</si>
  <si>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</si>
  <si>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</si>
  <si>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</si>
  <si>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</si>
  <si>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</si>
  <si>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</si>
  <si>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</si>
  <si>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</si>
  <si>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</si>
  <si>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</si>
  <si>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</si>
  <si>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</si>
  <si>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</si>
  <si>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</si>
  <si>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</si>
  <si>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</si>
  <si>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</si>
  <si>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</si>
  <si>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</si>
  <si>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</si>
  <si>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</si>
  <si>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</si>
  <si>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</si>
  <si>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</si>
  <si>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</si>
  <si>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</si>
  <si>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</si>
  <si>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</si>
  <si>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</si>
  <si>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</si>
  <si>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</si>
  <si>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</si>
  <si>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</si>
  <si>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</si>
  <si>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</si>
  <si>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</si>
  <si>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</si>
  <si>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</si>
  <si>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</si>
  <si>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</si>
  <si>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</si>
  <si>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</si>
  <si>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</si>
  <si>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</si>
  <si>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</si>
  <si>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</si>
  <si>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</si>
  <si>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</si>
  <si>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</si>
  <si>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</si>
  <si>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</si>
  <si>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</si>
  <si>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</si>
  <si>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</si>
  <si>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</si>
  <si>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</si>
  <si>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</si>
  <si>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</si>
  <si>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</si>
  <si>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</si>
  <si>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</si>
  <si>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</si>
  <si>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</si>
  <si>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</si>
  <si>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</si>
  <si>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</si>
  <si>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</si>
  <si>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</si>
  <si>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</si>
  <si>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</si>
  <si>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</si>
  <si>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</si>
  <si>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</si>
  <si>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</si>
  <si>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</si>
  <si>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</si>
  <si>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</si>
  <si>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</si>
  <si>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</si>
  <si>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</si>
  <si>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</si>
  <si>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</si>
  <si>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</si>
  <si>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</si>
  <si>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</si>
  <si>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</si>
  <si>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</si>
  <si>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</si>
  <si>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</si>
  <si>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</si>
  <si>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</si>
  <si>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</si>
  <si>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</si>
  <si>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</si>
  <si>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</si>
  <si>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</si>
  <si>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</si>
  <si>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</si>
  <si>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</si>
  <si>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</si>
  <si>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</si>
  <si>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</si>
  <si>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</si>
  <si>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</si>
  <si>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</si>
  <si>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</si>
  <si>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</si>
  <si>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</si>
  <si>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</si>
  <si>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</si>
  <si>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</si>
  <si>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</si>
  <si>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</si>
  <si>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</si>
  <si>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</si>
  <si>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</si>
  <si>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</si>
  <si>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</si>
  <si>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</si>
  <si>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</si>
  <si>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</si>
  <si>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</si>
  <si>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</si>
  <si>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</si>
  <si>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</si>
  <si>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</si>
  <si>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</si>
  <si>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</si>
  <si>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</si>
  <si>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</si>
  <si>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</si>
  <si>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</si>
  <si>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</si>
  <si>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</si>
  <si>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</si>
  <si>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</si>
  <si>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</si>
  <si>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</si>
  <si>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</si>
  <si>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</si>
  <si>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</si>
  <si>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</si>
  <si>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</si>
  <si>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</si>
  <si>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</si>
  <si>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</si>
  <si>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</si>
  <si>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</si>
  <si>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</si>
  <si>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</si>
  <si>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</si>
  <si>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</si>
  <si>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</si>
  <si>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</si>
  <si>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</si>
  <si>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</si>
  <si>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</si>
  <si>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</si>
  <si>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</si>
  <si>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</si>
  <si>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</si>
  <si>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</si>
  <si>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</si>
  <si>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</si>
  <si>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</si>
  <si>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</si>
  <si>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</si>
  <si>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</si>
  <si>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</si>
  <si>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</si>
  <si>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</si>
  <si>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</si>
  <si>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</si>
  <si>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</si>
  <si>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</si>
  <si>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</si>
  <si>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</si>
  <si>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</si>
  <si>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</si>
  <si>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</si>
  <si>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</si>
  <si>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</si>
  <si>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</si>
  <si>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</si>
  <si>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</si>
  <si>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</si>
  <si>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</si>
  <si>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</si>
  <si>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</si>
  <si>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</si>
  <si>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</si>
  <si>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</si>
  <si>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</si>
  <si>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</si>
  <si>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</si>
  <si>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</si>
  <si>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</si>
  <si>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</si>
  <si>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</si>
  <si>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</si>
  <si>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</si>
  <si>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</si>
  <si>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</si>
  <si>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</si>
  <si>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</si>
  <si>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</si>
  <si>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</si>
  <si>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</si>
  <si>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</si>
  <si>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</si>
  <si>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</si>
  <si>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</si>
  <si>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</si>
  <si>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</si>
  <si>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</si>
  <si>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</si>
  <si>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</si>
  <si>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</si>
  <si>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</si>
  <si>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</si>
  <si>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</si>
  <si>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</si>
  <si>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</si>
  <si>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</si>
  <si>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</si>
  <si>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</si>
  <si>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</si>
  <si>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</si>
  <si>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</si>
  <si>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</si>
  <si>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</si>
  <si>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</si>
  <si>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</si>
  <si>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</si>
  <si>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</si>
  <si>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</si>
  <si>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</si>
  <si>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</si>
  <si>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</si>
  <si>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</si>
  <si>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</si>
  <si>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</si>
  <si>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</si>
  <si>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</si>
  <si>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</si>
  <si>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</si>
  <si>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</si>
  <si>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</si>
  <si>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</si>
  <si>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</si>
  <si>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</si>
  <si>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</si>
  <si>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</si>
  <si>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</si>
  <si>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</si>
  <si>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</si>
  <si>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</si>
  <si>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</si>
  <si>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</si>
  <si>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</si>
  <si>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</si>
  <si>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</si>
  <si>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</si>
  <si>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</si>
  <si>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</si>
  <si>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</si>
  <si>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</si>
  <si>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</si>
  <si>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</si>
  <si>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</si>
  <si>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</si>
  <si>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</si>
  <si>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</si>
  <si>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</si>
  <si>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</si>
  <si>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</si>
  <si>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</si>
  <si>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</si>
  <si>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</si>
  <si>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</si>
  <si>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</si>
  <si>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</si>
  <si>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</si>
  <si>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</si>
  <si>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</si>
  <si>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</si>
  <si>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</si>
  <si>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</si>
  <si>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</si>
  <si>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</si>
  <si>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</si>
  <si>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</si>
  <si>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</si>
  <si>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</si>
  <si>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</si>
  <si>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</si>
  <si>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</si>
  <si>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</si>
  <si>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</si>
  <si>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</si>
  <si>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</si>
  <si>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</si>
  <si>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</si>
  <si>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</si>
  <si>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</si>
  <si>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</si>
  <si>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</si>
  <si>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</si>
  <si>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</si>
  <si>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</si>
  <si>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</si>
  <si>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</si>
  <si>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</si>
  <si>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</si>
  <si>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</si>
  <si>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</si>
  <si>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</si>
  <si>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</si>
  <si>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</si>
  <si>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</si>
  <si>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</si>
  <si>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</si>
  <si>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</si>
  <si>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</si>
  <si>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</si>
  <si>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</si>
  <si>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</si>
  <si>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</si>
  <si>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</si>
  <si>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</si>
  <si>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</si>
  <si>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</si>
  <si>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</si>
  <si>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</si>
  <si>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</si>
  <si>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</si>
  <si>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</si>
  <si>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</si>
  <si>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</si>
  <si>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</si>
  <si>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</si>
  <si>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</si>
  <si>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</si>
  <si>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</si>
  <si>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</si>
  <si>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</si>
  <si>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</si>
  <si>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</si>
  <si>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</si>
  <si>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</si>
  <si>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</si>
  <si>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</si>
  <si>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</si>
  <si>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</si>
  <si>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</si>
  <si>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</si>
  <si>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</si>
  <si>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</si>
  <si>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</si>
  <si>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</si>
  <si>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</si>
  <si>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</si>
  <si>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</si>
  <si>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</si>
  <si>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</si>
  <si>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</si>
  <si>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</si>
  <si>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</si>
  <si>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</si>
  <si>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</si>
  <si>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</si>
  <si>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</si>
  <si>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</si>
  <si>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</si>
  <si>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</si>
  <si>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</si>
  <si>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</si>
  <si>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</si>
  <si>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</si>
  <si>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</si>
  <si>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</si>
  <si>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</si>
  <si>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</si>
  <si>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</si>
  <si>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</si>
  <si>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</si>
  <si>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</si>
  <si>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</si>
  <si>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</si>
  <si>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</si>
  <si>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</si>
  <si>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</si>
  <si>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</si>
  <si>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</si>
  <si>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</si>
  <si>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</si>
  <si>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</si>
  <si>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</si>
  <si>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</si>
  <si>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</si>
  <si>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</si>
  <si>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</si>
  <si>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</si>
  <si>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</si>
  <si>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</si>
  <si>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</si>
  <si>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</si>
  <si>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</si>
  <si>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</si>
  <si>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</si>
  <si>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</si>
  <si>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</si>
  <si>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</si>
  <si>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</si>
  <si>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</si>
  <si>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</si>
  <si>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</si>
  <si>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</si>
  <si>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</si>
  <si>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</si>
  <si>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</si>
  <si>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</si>
  <si>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</si>
  <si>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</si>
  <si>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</si>
  <si>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</si>
  <si>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</si>
  <si>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</si>
  <si>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</si>
  <si>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</si>
  <si>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</si>
  <si>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</si>
  <si>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</si>
  <si>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</si>
  <si>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</si>
  <si>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</si>
  <si>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</si>
  <si>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</si>
  <si>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</si>
  <si>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</si>
  <si>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</si>
  <si>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</si>
  <si>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</si>
  <si>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</si>
  <si>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</si>
  <si>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</si>
  <si>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</si>
  <si>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</si>
  <si>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</si>
  <si>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</si>
  <si>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</si>
  <si>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</si>
  <si>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</si>
  <si>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</si>
  <si>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</si>
  <si>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</si>
  <si>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</si>
  <si>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</si>
  <si>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</si>
  <si>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</si>
  <si>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</si>
  <si>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</si>
  <si>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</si>
  <si>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</si>
  <si>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</si>
  <si>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</si>
  <si>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</si>
  <si>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</si>
  <si>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</si>
  <si>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</si>
  <si>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</si>
  <si>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</si>
  <si>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</si>
  <si>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</si>
  <si>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</si>
  <si>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</si>
  <si>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</si>
  <si>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</si>
  <si>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</si>
  <si>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</si>
  <si>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</si>
  <si>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</si>
  <si>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</si>
  <si>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</si>
  <si>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</si>
  <si>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</si>
  <si>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</si>
  <si>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</si>
  <si>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</si>
  <si>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</si>
  <si>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</si>
  <si>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</si>
  <si>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</si>
  <si>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</si>
  <si>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</si>
  <si>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</si>
  <si>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</si>
  <si>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</si>
  <si>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</si>
  <si>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</si>
  <si>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</si>
  <si>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</si>
  <si>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</si>
  <si>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</si>
  <si>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</si>
  <si>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</si>
  <si>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</si>
  <si>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</si>
  <si>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</si>
  <si>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</si>
  <si>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</si>
  <si>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</si>
  <si>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</si>
  <si>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</si>
  <si>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</si>
  <si>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</si>
  <si>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</si>
  <si>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</si>
  <si>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</si>
  <si>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</si>
  <si>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</si>
  <si>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</si>
  <si>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</si>
  <si>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</si>
  <si>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</si>
  <si>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</si>
  <si>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</si>
  <si>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</si>
  <si>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</si>
  <si>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</si>
  <si>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</si>
  <si>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</si>
  <si>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</si>
  <si>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</si>
  <si>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</si>
  <si>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</si>
  <si>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</si>
  <si>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</si>
  <si>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</si>
  <si>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</si>
  <si>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</si>
  <si>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</si>
  <si>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</si>
  <si>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</si>
  <si>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</si>
  <si>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</si>
  <si>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</si>
  <si>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</si>
  <si>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</si>
  <si>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</si>
  <si>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</si>
  <si>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</si>
  <si>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</si>
  <si>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</si>
  <si>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</si>
  <si>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</si>
  <si>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</si>
  <si>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</si>
  <si>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</si>
  <si>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</si>
  <si>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</si>
  <si>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</si>
  <si>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</si>
  <si>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</si>
  <si>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</si>
  <si>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</si>
  <si>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</si>
  <si>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</si>
  <si>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</si>
  <si>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</si>
  <si>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</si>
  <si>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</si>
  <si>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</si>
  <si>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</si>
  <si>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</si>
  <si>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</si>
  <si>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</si>
  <si>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</si>
  <si>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</si>
  <si>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</si>
  <si>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</si>
  <si>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</si>
  <si>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</si>
  <si>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</si>
  <si>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</si>
  <si>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</si>
  <si>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</si>
  <si>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</si>
  <si>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</si>
  <si>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</si>
  <si>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</si>
  <si>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</si>
  <si>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</si>
  <si>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</si>
  <si>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</si>
  <si>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</si>
  <si>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</si>
  <si>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</si>
  <si>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</si>
  <si>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</si>
  <si>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</si>
  <si>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</si>
  <si>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</si>
  <si>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</si>
  <si>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</si>
  <si>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</si>
  <si>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</si>
  <si>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</si>
  <si>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</si>
  <si>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</si>
  <si>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</si>
  <si>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</si>
  <si>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</si>
  <si>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</si>
  <si>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</si>
  <si>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</si>
  <si>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</si>
  <si>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</si>
  <si>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</si>
  <si>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</si>
  <si>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</si>
  <si>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</si>
  <si>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</si>
  <si>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</si>
  <si>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</si>
  <si>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</si>
  <si>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</si>
  <si>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</si>
  <si>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</si>
  <si>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</si>
  <si>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</si>
  <si>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</si>
  <si>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</si>
  <si>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</si>
  <si>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</si>
  <si>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</si>
  <si>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</si>
  <si>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</si>
  <si>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</si>
  <si>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</si>
  <si>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</si>
  <si>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</si>
  <si>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</si>
  <si>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</si>
  <si>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</si>
  <si>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</si>
  <si>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</si>
  <si>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</si>
  <si>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</si>
  <si>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</si>
  <si>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</si>
  <si>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</si>
  <si>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</si>
  <si>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</si>
  <si>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</si>
  <si>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</si>
  <si>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</si>
  <si>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</si>
  <si>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</si>
  <si>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</si>
  <si>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</si>
  <si>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</si>
  <si>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</si>
  <si>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</si>
  <si>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</si>
  <si>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</si>
  <si>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</si>
  <si>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</si>
  <si>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</si>
  <si>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</si>
  <si>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</si>
  <si>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</si>
  <si>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</si>
  <si>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</si>
  <si>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</si>
  <si>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</si>
  <si>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</si>
  <si>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</si>
  <si>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</si>
  <si>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</si>
  <si>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</si>
  <si>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</si>
  <si>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</si>
  <si>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</si>
  <si>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</si>
  <si>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</si>
  <si>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</si>
  <si>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</si>
  <si>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</si>
  <si>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</si>
  <si>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</si>
  <si>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</si>
  <si>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</si>
  <si>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</si>
  <si>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</si>
  <si>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</si>
  <si>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</si>
  <si>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</si>
  <si>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</si>
  <si>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</si>
  <si>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</si>
  <si>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</si>
  <si>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</si>
  <si>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</si>
  <si>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</si>
  <si>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</si>
  <si>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</si>
  <si>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</si>
  <si>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</si>
  <si>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</si>
  <si>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</si>
  <si>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</si>
  <si>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</si>
  <si>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</si>
  <si>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</si>
  <si>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</si>
  <si>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</si>
  <si>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</si>
  <si>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</si>
  <si>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</si>
  <si>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</si>
  <si>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</si>
  <si>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</si>
  <si>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</si>
  <si>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</si>
  <si>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</si>
  <si>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</si>
  <si>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</si>
  <si>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</si>
  <si>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</si>
  <si>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</si>
  <si>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</si>
  <si>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</si>
  <si>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</si>
  <si>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</si>
  <si>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</si>
  <si>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</si>
  <si>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</si>
  <si>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</si>
  <si>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</si>
  <si>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</si>
  <si>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</si>
  <si>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</si>
  <si>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</si>
  <si>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</si>
  <si>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</si>
  <si>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</si>
  <si>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</si>
  <si>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</si>
  <si>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</si>
  <si>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</si>
  <si>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</si>
  <si>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</si>
  <si>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</si>
  <si>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</si>
  <si>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</si>
  <si>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</si>
  <si>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</si>
  <si>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</si>
  <si>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</si>
  <si>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</si>
  <si>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</si>
  <si>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</si>
  <si>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</si>
  <si>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</si>
  <si>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</si>
  <si>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</si>
  <si>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</si>
  <si>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</si>
  <si>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</si>
  <si>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</si>
  <si>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</si>
  <si>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</si>
  <si>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</si>
  <si>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</si>
  <si>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</si>
  <si>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</si>
  <si>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</si>
  <si>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</si>
  <si>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</si>
  <si>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</si>
  <si>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</si>
  <si>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</si>
  <si>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</si>
  <si>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</si>
  <si>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</si>
  <si>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</si>
  <si>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</si>
  <si>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</si>
  <si>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</si>
  <si>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</si>
  <si>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</si>
  <si>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</si>
  <si>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</si>
  <si>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</si>
  <si>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</si>
  <si>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</si>
  <si>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</si>
  <si>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</si>
  <si>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</si>
  <si>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</si>
  <si>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</si>
  <si>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</si>
  <si>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</si>
  <si>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</si>
  <si>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</si>
  <si>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</si>
  <si>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</si>
  <si>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</si>
  <si>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</si>
  <si>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</si>
  <si>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</si>
  <si>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</si>
  <si>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</si>
  <si>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</si>
  <si>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</si>
  <si>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</si>
  <si>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</si>
  <si>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</si>
  <si>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</si>
  <si>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</si>
  <si>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</si>
  <si>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</si>
  <si>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</si>
  <si>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</si>
  <si>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</si>
  <si>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</si>
  <si>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</si>
  <si>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</si>
  <si>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</si>
  <si>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</si>
  <si>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</si>
  <si>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</si>
  <si>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</si>
  <si>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</si>
  <si>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</si>
  <si>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</si>
  <si>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</si>
  <si>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</si>
  <si>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</si>
  <si>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</si>
  <si>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</si>
  <si>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</si>
  <si>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</si>
  <si>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</si>
  <si>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</si>
  <si>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</si>
  <si>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</si>
  <si>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</si>
  <si>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</si>
  <si>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</si>
  <si>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</si>
  <si>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</si>
  <si>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</si>
  <si>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</si>
  <si>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</si>
  <si>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</si>
  <si>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</si>
  <si>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</si>
  <si>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</si>
  <si>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</si>
  <si>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</si>
  <si>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</si>
  <si>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</si>
  <si>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</si>
  <si>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</si>
  <si>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</si>
  <si>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</si>
  <si>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</si>
  <si>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</si>
  <si>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</si>
  <si>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</si>
  <si>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</si>
  <si>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</si>
  <si>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</si>
  <si>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</si>
  <si>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</si>
  <si>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</si>
  <si>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</si>
  <si>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</si>
  <si>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</si>
  <si>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</si>
  <si>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</si>
  <si>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</si>
  <si>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</si>
  <si>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</si>
  <si>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</si>
  <si>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</si>
  <si>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</si>
  <si>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</si>
  <si>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</si>
  <si>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</si>
  <si>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</si>
  <si>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</si>
  <si>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</si>
  <si>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</si>
  <si>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</si>
  <si>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</si>
  <si>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</si>
  <si>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</si>
  <si>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</si>
  <si>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</si>
  <si>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</si>
  <si>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</si>
  <si>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</si>
  <si>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</si>
  <si>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</si>
  <si>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</si>
  <si>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</si>
  <si>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</si>
  <si>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</si>
  <si>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</si>
  <si>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</si>
  <si>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</si>
  <si>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</si>
  <si>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</si>
  <si>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</si>
  <si>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</si>
  <si>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</si>
  <si>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</si>
  <si>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</si>
  <si>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</si>
  <si>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</si>
  <si>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</si>
  <si>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</si>
  <si>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</si>
  <si>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</si>
  <si>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</si>
  <si>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</si>
  <si>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</si>
  <si>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</si>
  <si>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</si>
  <si>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</si>
  <si>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</si>
  <si>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</si>
  <si>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</si>
  <si>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</si>
  <si>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</si>
  <si>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</si>
  <si>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</si>
  <si>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</si>
  <si>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</si>
  <si>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</si>
  <si>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</si>
  <si>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</si>
  <si>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</si>
  <si>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</si>
  <si>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</si>
  <si>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</si>
  <si>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</si>
  <si>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</si>
  <si>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</si>
  <si>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</si>
  <si>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</si>
  <si>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</si>
  <si>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</si>
  <si>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</si>
  <si>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</si>
  <si>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</si>
  <si>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</si>
  <si>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</si>
  <si>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</si>
  <si>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</si>
  <si>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</si>
  <si>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</si>
  <si>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</si>
  <si>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</si>
  <si>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</si>
  <si>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</si>
  <si>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</si>
  <si>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</si>
  <si>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</si>
  <si>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</si>
  <si>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</si>
  <si>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</si>
  <si>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</si>
  <si>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</si>
  <si>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</si>
  <si>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</si>
  <si>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</si>
  <si>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</si>
  <si>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</si>
  <si>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</si>
  <si>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</si>
  <si>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</si>
  <si>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</si>
  <si>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</si>
  <si>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</si>
  <si>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</si>
  <si>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</si>
  <si>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</si>
  <si>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</si>
  <si>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</si>
  <si>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</si>
  <si>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</si>
  <si>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</si>
  <si>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</si>
  <si>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</si>
  <si>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</si>
  <si>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</si>
  <si>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</si>
  <si>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</si>
  <si>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</si>
  <si>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</si>
  <si>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</si>
  <si>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</si>
  <si>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</si>
  <si>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</si>
  <si>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</si>
  <si>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</si>
  <si>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</si>
  <si>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</si>
  <si>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</si>
  <si>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</si>
  <si>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</si>
  <si>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</si>
  <si>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</si>
  <si>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</si>
  <si>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</si>
  <si>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</si>
  <si>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</si>
  <si>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</si>
  <si>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</si>
  <si>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</si>
  <si>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</si>
  <si>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</si>
  <si>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</si>
  <si>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</si>
  <si>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</si>
  <si>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</si>
  <si>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</si>
  <si>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</si>
  <si>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</si>
  <si>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</si>
  <si>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</si>
  <si>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</si>
  <si>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</si>
  <si>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</si>
  <si>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</si>
  <si>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</si>
  <si>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</si>
  <si>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</si>
  <si>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</si>
  <si>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</si>
  <si>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</si>
  <si>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</si>
  <si>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</si>
  <si>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</si>
  <si>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</si>
  <si>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</si>
  <si>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</si>
  <si>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</si>
  <si>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</si>
  <si>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</si>
  <si>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</si>
  <si>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</si>
  <si>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</si>
  <si>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</si>
  <si>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</si>
  <si>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</si>
  <si>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</si>
  <si>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</si>
  <si>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</si>
  <si>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</si>
  <si>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</si>
  <si>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</si>
  <si>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</si>
  <si>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</si>
  <si>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</si>
  <si>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</si>
  <si>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</si>
  <si>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</si>
  <si>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</si>
  <si>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</si>
  <si>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</si>
  <si>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</si>
  <si>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</si>
  <si>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</si>
  <si>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</si>
  <si>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</si>
  <si>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</si>
  <si>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</si>
  <si>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</si>
  <si>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</si>
  <si>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</si>
  <si>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</si>
  <si>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</si>
  <si>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</si>
  <si>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</si>
  <si>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</si>
  <si>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</si>
  <si>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</si>
  <si>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</si>
  <si>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</si>
  <si>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</si>
  <si>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</si>
  <si>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</si>
  <si>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</si>
  <si>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</si>
  <si>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</si>
  <si>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</si>
  <si>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</si>
  <si>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</si>
  <si>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</si>
  <si>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</si>
  <si>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</si>
  <si>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</si>
  <si>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</si>
  <si>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</si>
  <si>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</si>
  <si>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</si>
  <si>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</si>
  <si>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</si>
  <si>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</si>
  <si>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</si>
  <si>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</si>
  <si>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</si>
  <si>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</si>
  <si>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</si>
  <si>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</si>
  <si>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</si>
  <si>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</si>
  <si>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</si>
  <si>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</si>
  <si>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</si>
  <si>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</si>
  <si>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</si>
  <si>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</si>
  <si>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</si>
  <si>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</si>
  <si>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</si>
  <si>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</si>
  <si>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</si>
  <si>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</si>
  <si>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</si>
  <si>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</si>
  <si>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</si>
  <si>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</si>
  <si>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</si>
  <si>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</si>
  <si>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</si>
  <si>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</si>
  <si>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</si>
  <si>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</si>
  <si>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</si>
  <si>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</si>
  <si>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</si>
  <si>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</si>
  <si>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</si>
  <si>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</si>
  <si>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</si>
  <si>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</si>
  <si>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</si>
  <si>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</si>
  <si>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</si>
  <si>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</si>
  <si>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</si>
  <si>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</si>
  <si>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</si>
  <si>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</si>
  <si>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</si>
  <si>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</si>
  <si>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</si>
  <si>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</si>
  <si>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</si>
  <si>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</si>
  <si>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</si>
  <si>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</si>
  <si>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</si>
  <si>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</si>
  <si>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</si>
  <si>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</si>
  <si>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</si>
  <si>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</si>
  <si>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</si>
  <si>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</si>
  <si>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</si>
  <si>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</si>
  <si>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</si>
  <si>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</si>
  <si>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</si>
  <si>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</si>
  <si>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</si>
  <si>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</si>
  <si>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</si>
  <si>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</si>
  <si>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</si>
  <si>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</si>
  <si>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</si>
  <si>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</si>
  <si>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</si>
  <si>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</si>
  <si>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</si>
  <si>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</si>
  <si>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</si>
  <si>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</si>
  <si>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</si>
  <si>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</si>
  <si>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</si>
  <si>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</si>
  <si>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</si>
  <si>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</si>
  <si>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</si>
  <si>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</si>
  <si>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</si>
  <si>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</si>
  <si>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</si>
  <si>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</si>
  <si>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</si>
  <si>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</si>
  <si>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</si>
  <si>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</si>
  <si>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</si>
  <si>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</si>
  <si>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</si>
  <si>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</si>
  <si>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</si>
  <si>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</si>
  <si>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</si>
  <si>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</si>
  <si>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</si>
  <si>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</si>
  <si>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</si>
  <si>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</si>
  <si>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</si>
  <si>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</si>
  <si>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</si>
  <si>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</si>
  <si>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</si>
  <si>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</si>
  <si>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</si>
  <si>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</si>
  <si>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</si>
  <si>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</si>
  <si>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</si>
  <si>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</si>
  <si>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</si>
  <si>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</si>
  <si>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</si>
  <si>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</si>
  <si>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</si>
  <si>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</si>
  <si>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</si>
  <si>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</si>
  <si>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</si>
  <si>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</si>
  <si>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</si>
  <si>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</si>
  <si>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</si>
  <si>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</si>
  <si>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</si>
  <si>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</si>
  <si>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</si>
  <si>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</si>
  <si>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</si>
  <si>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</si>
  <si>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</si>
  <si>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</si>
  <si>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</si>
  <si>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</si>
  <si>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</si>
  <si>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</si>
  <si>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</si>
  <si>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</si>
  <si>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</si>
  <si>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</si>
  <si>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</si>
  <si>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</si>
  <si>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</si>
  <si>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</si>
  <si>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</si>
  <si>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</si>
  <si>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</si>
  <si>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</si>
  <si>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</si>
  <si>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</si>
  <si>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</si>
  <si>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</si>
  <si>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</si>
  <si>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</si>
  <si>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</si>
  <si>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</si>
  <si>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</si>
  <si>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</si>
  <si>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</si>
  <si>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</si>
  <si>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</si>
  <si>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</si>
  <si>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</si>
  <si>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</si>
  <si>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</si>
  <si>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</si>
  <si>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</si>
  <si>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</si>
  <si>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</si>
  <si>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</si>
  <si>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</si>
  <si>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</si>
  <si>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</si>
  <si>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</si>
  <si>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</si>
  <si>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</si>
  <si>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</si>
  <si>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</si>
  <si>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</si>
  <si>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</si>
  <si>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</si>
  <si>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</si>
  <si>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</si>
  <si>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</si>
  <si>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</si>
  <si>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</si>
  <si>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</si>
  <si>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</si>
  <si>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</si>
  <si>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</si>
  <si>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</si>
  <si>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</si>
  <si>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</si>
  <si>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</si>
  <si>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</si>
  <si>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</si>
  <si>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</si>
  <si>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</si>
  <si>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</si>
  <si>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</si>
  <si>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</si>
  <si>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</si>
  <si>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</si>
  <si>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</si>
  <si>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</si>
  <si>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</si>
  <si>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</si>
  <si>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</si>
  <si>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</si>
  <si>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</si>
  <si>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</si>
  <si>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</si>
  <si>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</si>
  <si>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</si>
  <si>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</si>
  <si>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</si>
  <si>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</si>
  <si>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</si>
  <si>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</si>
  <si>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</si>
  <si>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</si>
  <si>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</si>
  <si>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</si>
  <si>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</si>
  <si>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</si>
  <si>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</si>
  <si>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</si>
  <si>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</si>
  <si>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</si>
  <si>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</si>
  <si>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</si>
  <si>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</si>
  <si>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</si>
  <si>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</si>
  <si>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</si>
  <si>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</si>
  <si>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</si>
  <si>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</si>
  <si>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</si>
  <si>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</si>
  <si>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</si>
  <si>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</si>
  <si>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</si>
  <si>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</si>
  <si>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</si>
  <si>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</si>
  <si>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</si>
  <si>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</si>
  <si>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</si>
  <si>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</si>
  <si>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</si>
  <si>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</si>
  <si>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</si>
  <si>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</si>
  <si>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</si>
  <si>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</si>
  <si>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</si>
  <si>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</si>
  <si>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</si>
  <si>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</si>
  <si>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</si>
  <si>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</si>
  <si>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</si>
  <si>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</si>
  <si>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</si>
  <si>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</si>
  <si>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</si>
  <si>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</si>
  <si>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</si>
  <si>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</si>
  <si>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</si>
  <si>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</si>
  <si>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</si>
  <si>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</si>
  <si>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</si>
  <si>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</si>
  <si>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</si>
  <si>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</si>
  <si>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</si>
  <si>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</si>
  <si>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</si>
  <si>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</si>
  <si>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</si>
  <si>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</si>
  <si>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</si>
  <si>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</si>
  <si>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</si>
  <si>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</si>
  <si>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</si>
  <si>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</si>
  <si>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</si>
  <si>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</si>
  <si>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</si>
  <si>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</si>
  <si>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</si>
  <si>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</si>
  <si>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</si>
  <si>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</si>
  <si>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</si>
  <si>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</si>
  <si>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</si>
  <si>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</si>
  <si>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</si>
  <si>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</si>
  <si>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</si>
  <si>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</si>
  <si>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</si>
  <si>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</si>
  <si>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</si>
  <si>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</si>
  <si>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</si>
  <si>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</si>
  <si>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</si>
  <si>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</si>
  <si>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</si>
  <si>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</si>
  <si>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</si>
  <si>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</si>
  <si>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</si>
  <si>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</si>
  <si>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</si>
  <si>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</si>
  <si>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</si>
  <si>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</si>
  <si>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</si>
  <si>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</si>
  <si>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</si>
  <si>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</si>
  <si>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</si>
  <si>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</si>
  <si>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</si>
  <si>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</si>
  <si>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</si>
  <si>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</si>
  <si>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</si>
  <si>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</si>
  <si>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</si>
  <si>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</si>
  <si>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</si>
  <si>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</si>
  <si>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</si>
  <si>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</si>
  <si>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</si>
  <si>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</si>
  <si>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</si>
  <si>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</si>
  <si>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</si>
  <si>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</si>
  <si>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</si>
  <si>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</si>
  <si>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</si>
  <si>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</si>
  <si>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</si>
  <si>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</si>
  <si>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</si>
  <si>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</si>
  <si>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</si>
  <si>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</si>
  <si>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</si>
  <si>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</si>
  <si>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</si>
  <si>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</si>
  <si>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</si>
  <si>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</si>
  <si>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</si>
  <si>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</si>
  <si>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</si>
  <si>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</si>
  <si>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</si>
  <si>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</si>
  <si>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</si>
  <si>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</si>
  <si>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</si>
  <si>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</si>
  <si>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</si>
  <si>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</si>
  <si>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</si>
  <si>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</si>
  <si>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</si>
  <si>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</si>
  <si>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</si>
  <si>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</si>
  <si>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</si>
  <si>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</si>
  <si>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</si>
  <si>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</si>
  <si>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</si>
  <si>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</si>
  <si>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</si>
  <si>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</si>
  <si>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</si>
  <si>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</si>
  <si>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</si>
  <si>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</si>
  <si>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</si>
  <si>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</si>
  <si>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</si>
  <si>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</si>
  <si>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</si>
  <si>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</si>
  <si>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</si>
  <si>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</si>
  <si>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</si>
  <si>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</si>
  <si>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</si>
  <si>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</si>
  <si>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</si>
  <si>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</si>
  <si>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</si>
  <si>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</si>
  <si>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</si>
  <si>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</si>
  <si>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</si>
  <si>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</si>
  <si>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</si>
  <si>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</si>
  <si>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</si>
  <si>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</si>
  <si>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</si>
  <si>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</si>
  <si>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</si>
  <si>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</si>
  <si>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</si>
  <si>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</si>
  <si>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</si>
  <si>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</si>
  <si>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</si>
  <si>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</si>
  <si>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</si>
  <si>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</si>
  <si>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</si>
  <si>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</si>
  <si>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</si>
  <si>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</si>
  <si>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</si>
  <si>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</si>
  <si>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</si>
  <si>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</si>
  <si>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</si>
  <si>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</si>
  <si>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</si>
  <si>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</si>
  <si>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</si>
  <si>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</si>
  <si>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</si>
  <si>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</si>
  <si>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</si>
  <si>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</si>
  <si>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</si>
  <si>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</si>
  <si>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</si>
  <si>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</si>
  <si>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</si>
  <si>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</si>
  <si>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</si>
  <si>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</si>
  <si>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</si>
  <si>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</si>
  <si>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</si>
  <si>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</si>
  <si>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</si>
  <si>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</si>
  <si>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</si>
  <si>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</si>
  <si>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</si>
  <si>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</si>
  <si>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</si>
  <si>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</si>
  <si>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</si>
  <si>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</si>
  <si>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</si>
  <si>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</si>
  <si>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</si>
  <si>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</si>
  <si>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</si>
  <si>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</si>
  <si>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</si>
  <si>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</si>
  <si>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</si>
  <si>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</si>
  <si>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</si>
  <si>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</si>
  <si>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</si>
  <si>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</si>
  <si>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</si>
  <si>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</si>
  <si>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</si>
  <si>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</si>
  <si>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</si>
  <si>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</si>
  <si>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</si>
  <si>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</si>
  <si>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</si>
  <si>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</si>
  <si>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</si>
  <si>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</si>
  <si>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</si>
  <si>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</si>
  <si>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</si>
  <si>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</si>
  <si>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</si>
  <si>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</si>
  <si>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</si>
  <si>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</si>
  <si>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</si>
  <si>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</si>
  <si>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</si>
  <si>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</si>
  <si>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</si>
  <si>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</si>
  <si>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</si>
  <si>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</si>
  <si>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</si>
  <si>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</si>
  <si>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</si>
  <si>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</si>
  <si>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</si>
  <si>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</si>
  <si>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</si>
  <si>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</si>
  <si>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</si>
  <si>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</si>
  <si>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</si>
  <si>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</si>
  <si>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</si>
  <si>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</si>
  <si>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</si>
  <si>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</si>
  <si>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</si>
  <si>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</si>
  <si>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</si>
  <si>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</si>
  <si>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</si>
  <si>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</si>
  <si>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</si>
  <si>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</si>
  <si>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</si>
  <si>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</si>
  <si>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</si>
  <si>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</si>
  <si>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</si>
  <si>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</si>
  <si>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</si>
  <si>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</si>
  <si>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</si>
  <si>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</si>
  <si>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</si>
  <si>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</si>
  <si>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</si>
  <si>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</si>
  <si>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</si>
  <si>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</si>
  <si>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</si>
  <si>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</si>
  <si>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</si>
  <si>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</si>
  <si>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</si>
  <si>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</si>
  <si>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</si>
  <si>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</si>
  <si>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</si>
  <si>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</si>
  <si>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</si>
  <si>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</si>
  <si>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</si>
  <si>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</si>
  <si>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</si>
  <si>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</si>
  <si>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</si>
  <si>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</si>
  <si>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</si>
  <si>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</si>
  <si>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</si>
  <si>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</si>
  <si>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</si>
  <si>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</si>
  <si>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</si>
  <si>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</si>
  <si>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</si>
  <si>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</si>
  <si>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</si>
  <si>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</si>
  <si>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</si>
  <si>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</si>
  <si>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</si>
  <si>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</si>
  <si>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</si>
  <si>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</si>
  <si>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</si>
  <si>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</si>
  <si>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</si>
  <si>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</si>
  <si>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</si>
  <si>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</si>
  <si>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</si>
  <si>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</si>
  <si>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</si>
  <si>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</si>
  <si>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</si>
  <si>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</si>
  <si>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</si>
  <si>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</si>
  <si>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</si>
  <si>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</si>
  <si>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</si>
  <si>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</si>
  <si>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</si>
  <si>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</si>
  <si>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</si>
  <si>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</si>
  <si>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</si>
  <si>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</si>
  <si>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</si>
  <si>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</si>
  <si>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</si>
  <si>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</si>
  <si>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</si>
  <si>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</si>
  <si>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</si>
  <si>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</si>
  <si>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</si>
  <si>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</si>
  <si>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</si>
  <si>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</si>
  <si>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</si>
  <si>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</si>
  <si>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</si>
  <si>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</si>
  <si>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</si>
  <si>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</si>
  <si>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</si>
  <si>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</si>
  <si>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</si>
  <si>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</si>
  <si>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</si>
  <si>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</si>
  <si>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</si>
  <si>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</si>
  <si>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</si>
  <si>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</si>
  <si>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</si>
  <si>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</si>
  <si>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</si>
  <si>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</si>
  <si>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</si>
  <si>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</si>
  <si>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</si>
  <si>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</si>
  <si>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</si>
  <si>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</si>
  <si>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</si>
  <si>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</si>
  <si>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</si>
  <si>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</si>
  <si>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</si>
  <si>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</si>
  <si>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</si>
  <si>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</si>
  <si>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</si>
  <si>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</si>
  <si>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</si>
  <si>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</si>
  <si>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</si>
  <si>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</si>
  <si>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</si>
  <si>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</si>
  <si>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</si>
  <si>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</si>
  <si>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</si>
  <si>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</si>
  <si>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</si>
  <si>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</si>
  <si>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</si>
  <si>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</si>
  <si>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</si>
  <si>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</si>
  <si>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</si>
  <si>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</si>
  <si>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</si>
  <si>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</si>
  <si>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</si>
  <si>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</si>
  <si>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</si>
  <si>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</si>
  <si>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</si>
  <si>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</si>
  <si>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</si>
  <si>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</si>
  <si>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</si>
  <si>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</si>
  <si>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</si>
  <si>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</si>
  <si>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</si>
  <si>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</si>
  <si>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</si>
  <si>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</si>
  <si>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</si>
  <si>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</si>
  <si>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</si>
  <si>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</si>
  <si>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</si>
  <si>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</si>
  <si>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</si>
  <si>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</si>
  <si>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</si>
  <si>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</si>
  <si>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</si>
  <si>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</si>
  <si>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</si>
  <si>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</si>
  <si>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</si>
  <si>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</si>
  <si>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</si>
  <si>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</si>
  <si>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</si>
  <si>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</si>
  <si>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</si>
  <si>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</si>
  <si>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</si>
  <si>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</si>
  <si>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</si>
  <si>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</si>
  <si>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</si>
  <si>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</si>
  <si>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</si>
  <si>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</si>
  <si>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</si>
  <si>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</si>
  <si>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</si>
  <si>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</si>
  <si>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</si>
  <si>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</si>
  <si>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</si>
  <si>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</si>
  <si>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</si>
  <si>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</si>
  <si>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</si>
  <si>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</si>
  <si>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</si>
  <si>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</si>
  <si>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</si>
  <si>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</si>
  <si>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</si>
  <si>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</si>
  <si>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</si>
  <si>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</si>
  <si>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</si>
  <si>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</si>
  <si>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</si>
  <si>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</si>
  <si>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</si>
  <si>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</si>
  <si>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</si>
  <si>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</si>
  <si>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</si>
  <si>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</si>
  <si>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</si>
  <si>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</si>
  <si>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</si>
  <si>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</si>
  <si>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</si>
  <si>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</si>
  <si>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</si>
  <si>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</si>
  <si>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</si>
  <si>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</si>
  <si>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</si>
  <si>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</si>
  <si>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</si>
  <si>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</si>
  <si>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</si>
  <si>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</si>
  <si>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</si>
  <si>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</si>
  <si>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</si>
  <si>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</si>
  <si>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</si>
  <si>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</si>
  <si>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</si>
  <si>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</si>
  <si>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</si>
  <si>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</si>
  <si>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</si>
  <si>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</si>
  <si>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</si>
  <si>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</si>
  <si>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</si>
  <si>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</si>
  <si>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</si>
  <si>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</si>
  <si>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</si>
  <si>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</si>
  <si>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</si>
  <si>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</si>
  <si>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</si>
  <si>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</si>
  <si>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</si>
  <si>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</si>
  <si>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</si>
  <si>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</si>
  <si>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</si>
  <si>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</si>
  <si>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</si>
  <si>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</si>
  <si>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</si>
  <si>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</si>
  <si>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</si>
  <si>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</si>
  <si>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</si>
  <si>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</si>
  <si>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</si>
  <si>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</si>
  <si>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</si>
  <si>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</si>
  <si>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</si>
  <si>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</si>
  <si>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</si>
  <si>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</si>
  <si>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</si>
  <si>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</si>
  <si>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</si>
  <si>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</si>
  <si>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</si>
  <si>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</si>
  <si>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</si>
  <si>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</si>
  <si>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</si>
  <si>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</si>
  <si>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</si>
  <si>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</si>
  <si>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</si>
  <si>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</si>
  <si>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</si>
  <si>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</si>
  <si>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</si>
  <si>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</si>
  <si>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</si>
  <si>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</si>
  <si>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</si>
  <si>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</si>
  <si>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</si>
  <si>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</si>
  <si>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</si>
  <si>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</si>
  <si>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</si>
  <si>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</si>
  <si>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</si>
  <si>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</si>
  <si>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</si>
  <si>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</si>
  <si>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</si>
  <si>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</si>
  <si>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</si>
  <si>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</si>
  <si>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</si>
  <si>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</si>
  <si>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</si>
  <si>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</si>
  <si>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</si>
  <si>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</si>
  <si>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</si>
  <si>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</si>
  <si>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</si>
  <si>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</si>
  <si>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</si>
  <si>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</si>
  <si>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</si>
  <si>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</si>
  <si>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</si>
  <si>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</si>
  <si>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</si>
  <si>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</si>
  <si>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</si>
  <si>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</si>
  <si>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</si>
  <si>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</si>
  <si>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</si>
  <si>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</si>
  <si>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</si>
  <si>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</si>
  <si>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</si>
  <si>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</si>
  <si>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</si>
  <si>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</si>
  <si>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</si>
  <si>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</si>
  <si>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</si>
  <si>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</si>
  <si>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</si>
  <si>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</si>
  <si>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</si>
  <si>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</si>
  <si>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</si>
  <si>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</si>
  <si>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</si>
  <si>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</si>
  <si>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</si>
  <si>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</si>
  <si>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</si>
  <si>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</si>
  <si>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</si>
  <si>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</si>
  <si>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</si>
  <si>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</si>
  <si>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</si>
  <si>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</si>
  <si>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</si>
  <si>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</si>
  <si>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</si>
  <si>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</si>
  <si>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</si>
  <si>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</si>
  <si>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</si>
  <si>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</si>
  <si>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</si>
  <si>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</si>
  <si>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</si>
  <si>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</si>
  <si>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</si>
  <si>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</si>
  <si>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</si>
  <si>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</si>
  <si>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</si>
  <si>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</si>
  <si>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</si>
  <si>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</si>
  <si>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</si>
  <si>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</si>
  <si>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</si>
  <si>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</si>
  <si>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</si>
  <si>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</si>
  <si>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</si>
  <si>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</si>
  <si>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</si>
  <si>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</si>
  <si>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</si>
  <si>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</si>
  <si>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</si>
  <si>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</si>
  <si>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</si>
  <si>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</si>
  <si>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</si>
  <si>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</si>
  <si>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</si>
  <si>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</si>
  <si>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</si>
  <si>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</si>
  <si>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</si>
  <si>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</si>
  <si>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</si>
  <si>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</si>
  <si>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</si>
  <si>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</si>
  <si>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</si>
  <si>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</si>
  <si>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</si>
  <si>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</si>
  <si>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</si>
  <si>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</si>
  <si>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</si>
  <si>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</si>
  <si>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</si>
  <si>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</si>
  <si>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</si>
  <si>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</si>
  <si>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</si>
  <si>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</si>
  <si>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</si>
  <si>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</si>
  <si>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</si>
  <si>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</si>
  <si>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</si>
  <si>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</si>
  <si>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</si>
  <si>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</si>
  <si>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</si>
  <si>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</si>
  <si>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</si>
  <si>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</si>
  <si>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</si>
  <si>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</si>
  <si>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</si>
  <si>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</si>
  <si>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</si>
  <si>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</si>
  <si>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</si>
  <si>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</si>
  <si>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</si>
  <si>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</si>
  <si>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</si>
  <si>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</si>
  <si>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</si>
  <si>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</si>
  <si>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</si>
  <si>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</si>
  <si>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</si>
  <si>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</si>
  <si>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</si>
  <si>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</si>
  <si>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</si>
  <si>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</si>
  <si>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</si>
  <si>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</si>
  <si>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</si>
  <si>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</si>
  <si>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</si>
  <si>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</si>
  <si>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</si>
  <si>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</si>
  <si>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</si>
  <si>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</si>
  <si>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</si>
  <si>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</si>
  <si>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</si>
  <si>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</si>
  <si>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</si>
  <si>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</si>
  <si>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</si>
  <si>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</si>
  <si>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</si>
  <si>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</si>
  <si>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</si>
  <si>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</si>
  <si>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</si>
  <si>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</si>
  <si>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</si>
  <si>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</si>
  <si>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</si>
  <si>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</si>
  <si>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</si>
  <si>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</si>
  <si>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</si>
  <si>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</si>
  <si>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</si>
  <si>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</si>
  <si>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</si>
  <si>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</si>
  <si>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</si>
  <si>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</si>
  <si>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</si>
  <si>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</si>
  <si>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</si>
  <si>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</si>
  <si>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</si>
  <si>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</si>
  <si>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</si>
  <si>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</si>
  <si>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</si>
  <si>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</si>
  <si>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</si>
  <si>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</si>
  <si>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</si>
  <si>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</si>
  <si>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</si>
  <si>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</si>
  <si>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</si>
  <si>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</si>
  <si>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</si>
  <si>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</si>
  <si>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</si>
  <si>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</si>
  <si>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</si>
  <si>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</si>
  <si>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</si>
  <si>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</si>
  <si>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</si>
  <si>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</si>
  <si>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</si>
  <si>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</si>
  <si>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</si>
  <si>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</si>
  <si>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</si>
  <si>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</si>
  <si>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</si>
  <si>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</si>
  <si>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</si>
  <si>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</si>
  <si>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</si>
  <si>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</si>
  <si>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</si>
  <si>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</si>
  <si>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</si>
  <si>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</si>
  <si>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</si>
  <si>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</si>
  <si>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</si>
  <si>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</si>
  <si>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</si>
  <si>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</si>
  <si>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</si>
  <si>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</si>
  <si>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</si>
  <si>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</si>
  <si>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</si>
  <si>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</si>
  <si>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</si>
  <si>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</si>
  <si>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</si>
  <si>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</si>
  <si>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</si>
  <si>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</si>
  <si>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</si>
  <si>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</si>
  <si>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</si>
  <si>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</si>
  <si>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</si>
  <si>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</si>
  <si>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</si>
  <si>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</si>
  <si>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</si>
  <si>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</si>
  <si>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</si>
  <si>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</si>
  <si>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</si>
  <si>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</si>
  <si>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</si>
  <si>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</si>
  <si>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</si>
  <si>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</si>
  <si>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</si>
  <si>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</si>
  <si>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</si>
  <si>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</si>
  <si>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</si>
  <si>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</si>
  <si>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</si>
  <si>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</si>
  <si>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</si>
  <si>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</si>
  <si>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</si>
  <si>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</si>
  <si>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</si>
  <si>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</si>
  <si>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</si>
  <si>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</si>
  <si>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</si>
  <si>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</si>
  <si>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</si>
  <si>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</si>
  <si>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</si>
  <si>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</si>
  <si>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</si>
  <si>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</si>
  <si>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</si>
  <si>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</si>
  <si>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</si>
  <si>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</si>
  <si>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</si>
  <si>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</si>
  <si>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</si>
  <si>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</si>
  <si>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</si>
  <si>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</si>
  <si>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</si>
  <si>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</si>
  <si>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</si>
  <si>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</si>
  <si>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</si>
  <si>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</si>
  <si>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</si>
  <si>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</si>
  <si>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</si>
  <si>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</si>
  <si>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</si>
  <si>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</si>
  <si>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</si>
  <si>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</si>
  <si>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</si>
  <si>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</si>
  <si>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</si>
  <si>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</si>
  <si>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</si>
  <si>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</si>
  <si>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</si>
  <si>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</si>
  <si>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</si>
  <si>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</si>
  <si>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</si>
  <si>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</si>
  <si>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</si>
  <si>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</si>
  <si>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</si>
  <si>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</si>
  <si>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</si>
  <si>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</si>
  <si>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</si>
  <si>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</si>
  <si>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</si>
  <si>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</si>
  <si>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</si>
  <si>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</si>
  <si>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</si>
  <si>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</si>
  <si>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</si>
  <si>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</si>
  <si>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</si>
  <si>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</si>
  <si>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</si>
  <si>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</si>
  <si>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</si>
  <si>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</si>
  <si>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</si>
  <si>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</si>
  <si>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</si>
  <si>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</si>
  <si>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</si>
  <si>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</si>
  <si>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</si>
  <si>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</si>
  <si>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</si>
  <si>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</si>
  <si>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</si>
  <si>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</si>
  <si>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</si>
  <si>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</si>
  <si>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</si>
  <si>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</si>
  <si>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</si>
  <si>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</si>
  <si>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</si>
  <si>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</si>
  <si>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</si>
  <si>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</si>
  <si>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</si>
  <si>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</si>
  <si>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</si>
  <si>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</si>
  <si>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</si>
  <si>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</si>
  <si>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</si>
  <si>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</si>
  <si>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</si>
  <si>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</si>
  <si>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</si>
  <si>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</si>
  <si>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</si>
  <si>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</si>
  <si>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</si>
  <si>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</si>
  <si>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</si>
  <si>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</si>
  <si>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</si>
  <si>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</si>
  <si>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</si>
  <si>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</si>
  <si>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</si>
  <si>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</si>
  <si>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</si>
  <si>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</si>
  <si>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</si>
  <si>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</si>
  <si>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</si>
  <si>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</si>
  <si>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</si>
  <si>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</si>
  <si>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</si>
  <si>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</si>
  <si>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</si>
  <si>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</si>
  <si>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</si>
  <si>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</si>
  <si>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</si>
  <si>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</si>
  <si>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</si>
  <si>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</si>
  <si>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</si>
  <si>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</si>
  <si>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</si>
  <si>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</si>
  <si>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</si>
  <si>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</si>
  <si>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</si>
  <si>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</si>
  <si>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</si>
  <si>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</si>
  <si>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</si>
  <si>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</si>
  <si>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</si>
  <si>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</si>
  <si>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</si>
  <si>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</si>
  <si>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</si>
  <si>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</si>
  <si>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</si>
  <si>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</si>
  <si>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</si>
  <si>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</si>
  <si>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</si>
  <si>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</si>
  <si>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</si>
  <si>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</si>
  <si>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</si>
  <si>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</si>
  <si>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</si>
  <si>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</si>
  <si>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</si>
  <si>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</si>
  <si>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</si>
  <si>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</si>
  <si>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</si>
  <si>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</si>
  <si>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</si>
  <si>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</si>
  <si>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</si>
  <si>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</si>
  <si>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</si>
  <si>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</si>
  <si>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</si>
  <si>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</si>
  <si>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</si>
  <si>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</si>
  <si>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</si>
  <si>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</si>
  <si>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</si>
  <si>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</si>
  <si>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</si>
  <si>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</si>
  <si>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</si>
  <si>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</si>
  <si>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</si>
  <si>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</si>
  <si>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</si>
  <si>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</si>
  <si>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</si>
  <si>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</si>
  <si>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</si>
  <si>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</si>
  <si>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</si>
  <si>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</si>
  <si>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</si>
  <si>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</si>
  <si>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</si>
  <si>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</si>
  <si>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</si>
  <si>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</si>
  <si>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</si>
  <si>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</si>
  <si>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</si>
  <si>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</si>
  <si>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</si>
  <si>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</si>
  <si>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</si>
  <si>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</si>
  <si>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</si>
  <si>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</si>
  <si>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</si>
  <si>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</si>
  <si>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</si>
  <si>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</si>
  <si>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</si>
  <si>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</si>
  <si>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</si>
  <si>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</si>
  <si>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</si>
  <si>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</si>
  <si>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</si>
  <si>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</si>
  <si>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</si>
  <si>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</si>
  <si>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</si>
  <si>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</si>
  <si>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</si>
  <si>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</si>
  <si>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</si>
  <si>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</si>
  <si>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</si>
  <si>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</si>
  <si>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</si>
  <si>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</si>
  <si>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</si>
  <si>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</si>
  <si>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</si>
  <si>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</si>
  <si>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</si>
  <si>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</si>
  <si>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</si>
  <si>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</si>
  <si>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</si>
  <si>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</si>
  <si>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</si>
  <si>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</si>
  <si>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</si>
  <si>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</si>
  <si>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</si>
  <si>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</si>
  <si>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</si>
  <si>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</si>
  <si>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</si>
  <si>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</si>
  <si>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</si>
  <si>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</si>
  <si>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</si>
  <si>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</si>
  <si>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</si>
  <si>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</si>
  <si>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</si>
  <si>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</si>
  <si>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</si>
  <si>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</si>
  <si>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</si>
  <si>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</si>
  <si>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</si>
  <si>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</si>
  <si>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</si>
  <si>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</si>
  <si>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</si>
  <si>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</si>
  <si>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</si>
  <si>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</si>
  <si>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</si>
  <si>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</si>
  <si>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</si>
  <si>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</si>
  <si>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</si>
  <si>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</si>
  <si>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</si>
  <si>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</si>
  <si>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</si>
  <si>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</si>
  <si>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</si>
  <si>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</si>
  <si>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</si>
  <si>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</si>
  <si>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</si>
  <si>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</si>
  <si>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</si>
  <si>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</si>
  <si>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</si>
  <si>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</si>
  <si>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</si>
  <si>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</si>
  <si>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</si>
  <si>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</si>
  <si>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</si>
  <si>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</si>
  <si>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</si>
  <si>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</si>
  <si>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</si>
  <si>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</si>
  <si>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</si>
  <si>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</si>
  <si>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</si>
  <si>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</si>
  <si>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</si>
  <si>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</si>
  <si>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</si>
  <si>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</si>
  <si>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</si>
  <si>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</si>
  <si>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</si>
  <si>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</si>
  <si>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</si>
  <si>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</si>
  <si>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</si>
  <si>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</si>
  <si>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</si>
  <si>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</si>
  <si>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</si>
  <si>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</si>
  <si>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</si>
  <si>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</si>
  <si>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</si>
  <si>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</si>
  <si>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</si>
  <si>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</si>
  <si>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</si>
  <si>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</si>
  <si>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</si>
  <si>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</si>
  <si>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</si>
  <si>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</si>
  <si>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</si>
  <si>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</si>
  <si>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</si>
  <si>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</si>
  <si>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</si>
  <si>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</si>
  <si>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</si>
  <si>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</si>
  <si>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</si>
  <si>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</si>
  <si>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</si>
  <si>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</si>
  <si>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</si>
  <si>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</si>
  <si>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</si>
  <si>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</si>
  <si>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</si>
  <si>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</si>
  <si>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</si>
  <si>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</si>
  <si>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</si>
  <si>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</si>
  <si>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</si>
  <si>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</si>
  <si>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</si>
  <si>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</si>
  <si>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</si>
  <si>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</si>
  <si>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</si>
  <si>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</si>
  <si>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</si>
  <si>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</si>
  <si>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</si>
  <si>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</si>
  <si>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</si>
  <si>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</si>
  <si>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</si>
  <si>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</si>
  <si>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</si>
  <si>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</si>
  <si>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</si>
  <si>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</si>
  <si>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</si>
  <si>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</si>
  <si>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</si>
  <si>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</si>
  <si>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</si>
  <si>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</si>
  <si>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</si>
  <si>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</si>
  <si>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</si>
  <si>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</si>
  <si>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</si>
  <si>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</si>
  <si>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</si>
  <si>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</si>
  <si>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</si>
  <si>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</si>
  <si>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</si>
  <si>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</si>
  <si>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</si>
  <si>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</si>
  <si>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</si>
  <si>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</si>
  <si>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</si>
  <si>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</si>
  <si>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</si>
  <si>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</si>
  <si>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</si>
  <si>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</si>
  <si>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</si>
  <si>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</si>
  <si>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</si>
  <si>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</si>
  <si>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</si>
  <si>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</si>
  <si>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</si>
  <si>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</si>
  <si>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</si>
  <si>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</si>
  <si>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</si>
  <si>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</si>
  <si>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</si>
  <si>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</si>
  <si>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</si>
  <si>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</si>
  <si>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</si>
  <si>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</si>
  <si>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</si>
  <si>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</si>
  <si>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</si>
  <si>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</si>
  <si>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</si>
  <si>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</si>
  <si>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</si>
  <si>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</si>
  <si>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</si>
  <si>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</si>
  <si>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</si>
  <si>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</si>
  <si>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</si>
  <si>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</si>
  <si>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</si>
  <si>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</si>
  <si>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</si>
  <si>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</si>
  <si>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</si>
  <si>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</si>
  <si>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</si>
  <si>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</si>
  <si>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</si>
  <si>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</si>
  <si>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</si>
  <si>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</si>
  <si>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</si>
  <si>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</si>
  <si>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</si>
  <si>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</si>
  <si>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</si>
  <si>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</si>
  <si>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</si>
  <si>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</si>
  <si>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</si>
  <si>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</si>
  <si>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</si>
  <si>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</si>
  <si>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</si>
  <si>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</si>
  <si>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</si>
  <si>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</si>
  <si>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</si>
  <si>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</si>
  <si>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</si>
  <si>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</si>
  <si>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</si>
  <si>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</si>
  <si>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</si>
  <si>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</si>
  <si>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</si>
  <si>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</si>
  <si>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</si>
  <si>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</si>
  <si>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</si>
  <si>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</si>
  <si>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</si>
  <si>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</si>
  <si>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</si>
  <si>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</si>
  <si>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</si>
  <si>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</si>
  <si>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</si>
  <si>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</si>
  <si>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</si>
  <si>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</si>
  <si>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</si>
  <si>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</si>
  <si>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</si>
  <si>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</si>
  <si>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</si>
  <si>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</si>
  <si>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</si>
  <si>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</si>
  <si>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</si>
  <si>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</si>
  <si>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</si>
  <si>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</si>
  <si>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</si>
  <si>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</si>
  <si>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</si>
  <si>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</si>
  <si>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</si>
  <si>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</si>
  <si>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</si>
  <si>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</si>
  <si>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</si>
  <si>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</si>
  <si>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</si>
  <si>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</si>
  <si>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</si>
  <si>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</si>
  <si>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</si>
  <si>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</si>
  <si>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</si>
  <si>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</si>
  <si>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</si>
  <si>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</si>
  <si>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</si>
  <si>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</si>
  <si>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</si>
  <si>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</si>
  <si>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</si>
  <si>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</si>
  <si>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</si>
  <si>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</si>
  <si>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</si>
  <si>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</si>
  <si>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</si>
  <si>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</si>
  <si>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</si>
  <si>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</si>
  <si>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</si>
  <si>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</si>
  <si>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</si>
  <si>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</si>
  <si>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</si>
  <si>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</si>
  <si>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</si>
  <si>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</si>
  <si>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</si>
  <si>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</si>
  <si>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</si>
  <si>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</si>
  <si>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</si>
  <si>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</si>
  <si>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</si>
  <si>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</si>
  <si>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</si>
  <si>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</si>
  <si>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</si>
  <si>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</si>
  <si>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</si>
  <si>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</si>
  <si>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</si>
  <si>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</si>
  <si>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</si>
  <si>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</si>
  <si>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</si>
  <si>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</si>
  <si>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</si>
  <si>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</si>
  <si>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</si>
  <si>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</si>
  <si>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</si>
  <si>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</si>
  <si>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</si>
  <si>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</si>
  <si>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</si>
  <si>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</si>
  <si>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</si>
  <si>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</si>
  <si>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</si>
  <si>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</si>
  <si>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</si>
  <si>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</si>
  <si>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</si>
  <si>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</si>
  <si>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</si>
  <si>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</si>
  <si>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</si>
  <si>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</si>
  <si>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</si>
  <si>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</si>
  <si>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</si>
  <si>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</si>
  <si>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</si>
  <si>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</si>
  <si>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</si>
  <si>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</si>
  <si>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</si>
  <si>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</si>
  <si>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</si>
  <si>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</si>
  <si>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</si>
  <si>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</si>
  <si>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</si>
  <si>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</si>
  <si>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</si>
  <si>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</si>
  <si>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</si>
  <si>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</si>
  <si>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</si>
  <si>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</si>
  <si>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</si>
  <si>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</si>
  <si>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</si>
  <si>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</si>
  <si>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</si>
  <si>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</si>
  <si>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</si>
  <si>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</si>
  <si>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</si>
  <si>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</si>
  <si>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</si>
  <si>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</si>
  <si>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</si>
  <si>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</si>
  <si>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</si>
  <si>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</si>
  <si>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</si>
  <si>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</si>
  <si>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</si>
  <si>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</si>
  <si>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</si>
  <si>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</si>
  <si>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</si>
  <si>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</si>
  <si>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</si>
  <si>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</si>
  <si>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</si>
  <si>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</si>
  <si>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</si>
  <si>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</si>
  <si>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</si>
  <si>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</si>
  <si>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</si>
  <si>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</si>
  <si>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</si>
  <si>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</si>
  <si>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</si>
  <si>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</si>
  <si>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</si>
  <si>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</si>
  <si>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</si>
  <si>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</si>
  <si>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</si>
  <si>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</si>
  <si>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</si>
  <si>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</si>
  <si>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</si>
  <si>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</si>
  <si>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</si>
  <si>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</si>
  <si>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</si>
  <si>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</si>
  <si>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</si>
  <si>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</si>
  <si>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</si>
  <si>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</si>
  <si>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</si>
  <si>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</si>
  <si>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</si>
  <si>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</si>
  <si>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</si>
  <si>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</si>
  <si>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</si>
  <si>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</si>
  <si>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</si>
  <si>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</si>
  <si>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</si>
  <si>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</si>
  <si>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</si>
  <si>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</si>
  <si>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</si>
  <si>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</si>
  <si>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</si>
  <si>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</si>
  <si>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</si>
  <si>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</si>
  <si>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</si>
  <si>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</si>
  <si>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</si>
  <si>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</si>
  <si>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</si>
  <si>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</si>
  <si>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</si>
  <si>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</si>
  <si>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</si>
  <si>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</si>
  <si>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</si>
  <si>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</si>
  <si>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</si>
  <si>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</si>
  <si>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</si>
  <si>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</si>
  <si>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</si>
  <si>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</si>
  <si>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</si>
  <si>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</si>
  <si>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</si>
  <si>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</si>
  <si>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</si>
  <si>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</si>
  <si>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</si>
  <si>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</si>
  <si>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</si>
  <si>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</si>
  <si>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</si>
  <si>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</si>
  <si>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</si>
  <si>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</si>
  <si>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</si>
  <si>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</si>
  <si>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</si>
  <si>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</si>
  <si>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</si>
  <si>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</si>
  <si>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</si>
  <si>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</si>
  <si>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</si>
  <si>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</si>
  <si>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</si>
  <si>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</si>
  <si>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</si>
  <si>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</si>
  <si>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</si>
  <si>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</si>
  <si>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</si>
  <si>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</si>
  <si>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</si>
  <si>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</si>
  <si>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</si>
  <si>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</si>
  <si>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</si>
  <si>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</si>
  <si>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</si>
  <si>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</si>
  <si>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</si>
  <si>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</si>
  <si>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</si>
  <si>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</si>
  <si>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</si>
  <si>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</si>
  <si>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</si>
  <si>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</si>
  <si>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</si>
  <si>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</si>
  <si>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</si>
  <si>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</si>
  <si>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</si>
  <si>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</si>
  <si>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</si>
  <si>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</si>
  <si>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</si>
  <si>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</si>
  <si>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</si>
  <si>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</si>
  <si>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</si>
  <si>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</si>
  <si>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</si>
  <si>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</si>
  <si>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</si>
  <si>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</si>
  <si>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</si>
  <si>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</si>
  <si>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</si>
  <si>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</si>
  <si>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</si>
  <si>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</si>
  <si>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</si>
  <si>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</si>
  <si>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</si>
  <si>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</si>
  <si>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</si>
  <si>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</si>
  <si>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</si>
  <si>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</si>
  <si>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</si>
  <si>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</si>
  <si>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</si>
  <si>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</si>
  <si>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</si>
  <si>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</si>
  <si>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</si>
  <si>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</si>
  <si>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</si>
  <si>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</si>
  <si>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</si>
  <si>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</si>
  <si>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</si>
  <si>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</si>
  <si>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</si>
  <si>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</si>
  <si>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</si>
  <si>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</si>
  <si>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</si>
  <si>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</si>
  <si>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</si>
  <si>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</si>
  <si>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</si>
  <si>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</si>
  <si>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</si>
  <si>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</si>
  <si>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</si>
  <si>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</si>
  <si>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</si>
  <si>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</si>
  <si>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</si>
  <si>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</si>
  <si>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</si>
  <si>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</si>
  <si>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</si>
  <si>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</si>
  <si>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</si>
  <si>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</si>
  <si>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</si>
  <si>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</si>
  <si>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</si>
  <si>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</si>
  <si>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</si>
  <si>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</si>
  <si>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</si>
  <si>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</si>
  <si>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</si>
  <si>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</si>
  <si>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</si>
  <si>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</si>
  <si>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</si>
  <si>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</si>
  <si>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</si>
  <si>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</si>
  <si>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</si>
  <si>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</si>
  <si>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</si>
  <si>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</si>
  <si>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</si>
  <si>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</si>
  <si>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</si>
  <si>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</si>
  <si>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</si>
  <si>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</si>
  <si>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</si>
  <si>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</si>
  <si>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</si>
  <si>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</si>
  <si>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</si>
  <si>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</si>
  <si>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</si>
  <si>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</si>
  <si>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</si>
  <si>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</si>
  <si>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</si>
  <si>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</si>
  <si>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</si>
  <si>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</si>
  <si>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</si>
  <si>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</si>
  <si>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</si>
  <si>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</si>
  <si>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</si>
  <si>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</si>
  <si>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</si>
  <si>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</si>
  <si>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</si>
  <si>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</si>
  <si>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</si>
  <si>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</si>
  <si>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</si>
  <si>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</si>
  <si>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</si>
  <si>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</si>
  <si>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</si>
  <si>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</si>
  <si>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</si>
  <si>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</si>
  <si>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</si>
  <si>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</si>
  <si>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</si>
  <si>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</si>
  <si>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</si>
  <si>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</si>
  <si>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</si>
  <si>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</si>
  <si>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</si>
  <si>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</si>
  <si>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</si>
  <si>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</si>
  <si>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</si>
  <si>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</si>
  <si>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</si>
  <si>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</si>
  <si>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</si>
  <si>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</si>
  <si>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</si>
  <si>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</si>
  <si>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</si>
  <si>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</si>
  <si>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</si>
  <si>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</si>
  <si>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</si>
  <si>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</si>
  <si>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</si>
  <si>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</si>
  <si>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</si>
  <si>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</si>
  <si>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</si>
  <si>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</si>
  <si>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</si>
  <si>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</si>
  <si>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</si>
  <si>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</si>
  <si>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</si>
  <si>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</si>
  <si>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</si>
  <si>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</si>
  <si>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</si>
  <si>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</si>
  <si>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</si>
  <si>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</si>
  <si>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</si>
  <si>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</si>
  <si>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</si>
  <si>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</si>
  <si>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</si>
  <si>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</si>
  <si>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</si>
  <si>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</si>
  <si>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</si>
  <si>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</si>
  <si>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</si>
  <si>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</si>
  <si>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</si>
  <si>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</si>
  <si>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</si>
  <si>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</si>
  <si>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</si>
  <si>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</si>
  <si>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</si>
  <si>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</si>
  <si>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</si>
  <si>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</si>
  <si>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</si>
  <si>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</si>
  <si>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</si>
  <si>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</si>
  <si>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</si>
  <si>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</si>
  <si>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</si>
  <si>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</si>
  <si>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</si>
  <si>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</si>
  <si>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</si>
  <si>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</si>
  <si>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</si>
  <si>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</si>
  <si>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</si>
  <si>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</si>
  <si>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</si>
  <si>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</si>
  <si>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</si>
  <si>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</si>
  <si>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</si>
  <si>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</si>
  <si>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</si>
  <si>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</si>
  <si>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</si>
  <si>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</si>
  <si>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</si>
  <si>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</si>
  <si>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</si>
  <si>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</si>
  <si>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</si>
  <si>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</si>
  <si>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</si>
  <si>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</si>
  <si>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</si>
  <si>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</si>
  <si>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</si>
  <si>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</si>
  <si>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</si>
  <si>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</si>
  <si>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</si>
  <si>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</si>
  <si>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</si>
  <si>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</si>
  <si>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</si>
  <si>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</si>
  <si>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</si>
  <si>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</si>
  <si>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</si>
  <si>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</si>
  <si>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</si>
  <si>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</si>
  <si>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</si>
  <si>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</si>
  <si>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</si>
  <si>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</si>
  <si>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</si>
  <si>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</si>
  <si>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</si>
  <si>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</si>
  <si>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</si>
  <si>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</si>
  <si>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</si>
  <si>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</si>
  <si>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</si>
  <si>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</si>
  <si>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</si>
  <si>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</si>
  <si>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</si>
  <si>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</si>
  <si>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</si>
  <si>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</si>
  <si>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</si>
  <si>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</si>
  <si>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</si>
  <si>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</si>
  <si>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</si>
  <si>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</si>
  <si>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</si>
  <si>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</si>
  <si>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</si>
  <si>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</si>
  <si>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</si>
  <si>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</si>
  <si>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</si>
  <si>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</si>
  <si>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</si>
  <si>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</si>
  <si>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</si>
  <si>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</si>
  <si>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</si>
  <si>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</si>
  <si>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</si>
  <si>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</si>
  <si>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</si>
  <si>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</si>
  <si>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</si>
  <si>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</si>
  <si>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</si>
  <si>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</si>
  <si>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</si>
  <si>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</si>
  <si>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</si>
  <si>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</si>
  <si>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</si>
  <si>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</si>
  <si>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</si>
  <si>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</si>
  <si>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</si>
  <si>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</si>
  <si>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</si>
  <si>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</si>
  <si>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</si>
  <si>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</si>
  <si>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</si>
  <si>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</si>
  <si>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</si>
  <si>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</si>
  <si>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</si>
  <si>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</si>
  <si>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</si>
  <si>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</si>
  <si>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</si>
  <si>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</si>
  <si>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</si>
  <si>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</si>
  <si>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</si>
  <si>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</si>
  <si>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</si>
  <si>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</si>
  <si>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</si>
  <si>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</si>
  <si>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</si>
  <si>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</si>
  <si>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</si>
  <si>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</si>
  <si>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</si>
  <si>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</si>
  <si>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</si>
  <si>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</si>
  <si>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</si>
  <si>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</si>
  <si>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</si>
  <si>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</si>
  <si>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</si>
  <si>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</si>
  <si>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</si>
  <si>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</si>
  <si>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</si>
  <si>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</si>
  <si>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</si>
  <si>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</si>
  <si>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</si>
  <si>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</si>
  <si>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</si>
  <si>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</si>
  <si>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</si>
  <si>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</si>
  <si>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</si>
  <si>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</si>
  <si>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</si>
  <si>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</si>
  <si>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</si>
  <si>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</si>
  <si>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</si>
  <si>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</si>
  <si>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</si>
  <si>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</si>
  <si>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</si>
  <si>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</si>
  <si>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</si>
  <si>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</si>
  <si>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</si>
  <si>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</si>
  <si>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</si>
  <si>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</si>
  <si>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</si>
  <si>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</si>
  <si>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</si>
  <si>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</si>
  <si>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</si>
  <si>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</si>
  <si>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</si>
  <si>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</si>
  <si>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</si>
  <si>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</si>
  <si>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</si>
  <si>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</si>
  <si>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</si>
  <si>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</si>
  <si>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</si>
  <si>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</si>
  <si>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</si>
  <si>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</si>
  <si>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</si>
  <si>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</si>
  <si>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</si>
  <si>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</si>
  <si>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</si>
  <si>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</si>
  <si>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</si>
  <si>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</si>
  <si>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</si>
  <si>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</si>
  <si>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</si>
  <si>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</si>
  <si>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</si>
  <si>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</si>
  <si>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</si>
  <si>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</si>
  <si>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</si>
  <si>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</si>
  <si>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</si>
  <si>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</si>
  <si>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</si>
  <si>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</si>
  <si>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</si>
  <si>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</si>
  <si>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</si>
  <si>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</si>
  <si>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</si>
  <si>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</si>
  <si>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</si>
  <si>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</si>
  <si>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</si>
  <si>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</si>
  <si>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</si>
  <si>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</si>
  <si>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</si>
  <si>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</si>
  <si>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</si>
  <si>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</si>
  <si>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</si>
  <si>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</si>
  <si>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</si>
  <si>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</si>
  <si>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</si>
  <si>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</si>
  <si>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</si>
  <si>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</si>
  <si>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</si>
  <si>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</si>
  <si>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</si>
  <si>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</si>
  <si>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</si>
  <si>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</si>
  <si>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</si>
  <si>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</si>
  <si>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</si>
  <si>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</si>
  <si>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</si>
  <si>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</si>
  <si>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</si>
  <si>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</si>
  <si>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</si>
  <si>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</si>
  <si>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</si>
  <si>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</si>
  <si>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</si>
  <si>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</si>
  <si>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</si>
  <si>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</si>
  <si>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</si>
  <si>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</si>
  <si>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</si>
  <si>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</si>
  <si>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</si>
  <si>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</si>
  <si>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</si>
  <si>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</si>
  <si>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</si>
  <si>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</si>
  <si>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</si>
  <si>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</si>
  <si>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</si>
  <si>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</si>
  <si>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</si>
  <si>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</si>
  <si>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</si>
  <si>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</si>
  <si>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</si>
  <si>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</si>
  <si>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</si>
  <si>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</si>
  <si>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</si>
  <si>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</si>
  <si>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</si>
  <si>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</si>
  <si>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</si>
  <si>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</si>
  <si>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</si>
  <si>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</si>
  <si>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</si>
  <si>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</si>
  <si>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</si>
  <si>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</si>
  <si>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</si>
  <si>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</si>
  <si>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</si>
  <si>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</si>
  <si>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</si>
  <si>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</si>
  <si>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</si>
  <si>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</si>
  <si>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</si>
  <si>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</si>
  <si>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</si>
  <si>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</si>
  <si>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</si>
  <si>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</si>
  <si>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</si>
  <si>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</si>
  <si>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</si>
  <si>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</si>
  <si>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</si>
  <si>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</si>
  <si>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</si>
  <si>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</si>
  <si>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</si>
  <si>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</si>
  <si>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</si>
  <si>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</si>
  <si>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</si>
  <si>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</si>
  <si>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</si>
  <si>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</si>
  <si>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</si>
  <si>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</si>
  <si>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</si>
  <si>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</si>
  <si>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</si>
  <si>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</si>
  <si>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</si>
  <si>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</si>
  <si>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</si>
  <si>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</si>
  <si>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</si>
  <si>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</si>
  <si>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</si>
  <si>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</si>
  <si>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</si>
  <si>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</si>
  <si>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</si>
  <si>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</si>
  <si>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</si>
  <si>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</si>
  <si>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</si>
  <si>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</si>
  <si>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</si>
  <si>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</si>
  <si>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</si>
  <si>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</si>
  <si>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</si>
  <si>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</si>
  <si>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</si>
  <si>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</si>
  <si>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</si>
  <si>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</si>
  <si>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</si>
  <si>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</si>
  <si>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</si>
  <si>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</si>
  <si>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</si>
  <si>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</si>
  <si>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</si>
  <si>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</si>
  <si>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</si>
  <si>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</si>
  <si>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</si>
  <si>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</si>
  <si>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</si>
  <si>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</si>
  <si>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</si>
  <si>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</si>
  <si>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</si>
  <si>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</si>
  <si>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</si>
  <si>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</si>
  <si>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</si>
  <si>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</si>
  <si>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</si>
  <si>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</si>
  <si>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</si>
  <si>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</si>
  <si>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</si>
  <si>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</si>
  <si>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</si>
  <si>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</si>
  <si>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</si>
  <si>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</si>
  <si>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</si>
  <si>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</si>
  <si>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</si>
  <si>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</si>
  <si>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</si>
  <si>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</si>
  <si>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</si>
  <si>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</si>
  <si>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</si>
  <si>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</si>
  <si>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</si>
  <si>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</si>
  <si>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</si>
  <si>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</si>
  <si>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</si>
  <si>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</si>
  <si>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</si>
  <si>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</si>
  <si>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</si>
  <si>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</si>
  <si>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</si>
  <si>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</si>
  <si>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</si>
  <si>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</si>
  <si>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</si>
  <si>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</si>
  <si>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</si>
  <si>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</si>
  <si>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</si>
  <si>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</si>
  <si>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</si>
  <si>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</si>
  <si>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</si>
  <si>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</si>
  <si>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</si>
  <si>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</si>
  <si>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</si>
  <si>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</si>
  <si>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</si>
  <si>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</si>
  <si>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</si>
  <si>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</si>
  <si>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</si>
  <si>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</si>
  <si>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</si>
  <si>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</si>
  <si>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</si>
  <si>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</si>
  <si>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</si>
  <si>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</si>
  <si>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</si>
  <si>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</si>
  <si>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</si>
  <si>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</si>
  <si>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</si>
  <si>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</si>
  <si>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</si>
  <si>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</si>
  <si>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</si>
  <si>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</si>
  <si>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</si>
  <si>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</si>
  <si>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</si>
  <si>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</si>
  <si>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</si>
  <si>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</si>
  <si>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</si>
  <si>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</si>
  <si>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</si>
  <si>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</si>
  <si>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</si>
  <si>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</si>
  <si>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</si>
  <si>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</si>
  <si>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</si>
  <si>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</si>
  <si>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</si>
  <si>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</si>
  <si>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</si>
  <si>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</si>
  <si>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</si>
  <si>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</si>
  <si>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</si>
  <si>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</si>
  <si>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</si>
  <si>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</si>
  <si>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</si>
  <si>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</si>
  <si>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</si>
  <si>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</si>
  <si>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</si>
  <si>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</si>
  <si>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</si>
  <si>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</si>
  <si>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</si>
  <si>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</si>
  <si>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</si>
  <si>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</si>
  <si>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</si>
  <si>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</si>
  <si>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</si>
  <si>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</si>
  <si>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</si>
  <si>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</si>
  <si>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</si>
  <si>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</si>
  <si>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</si>
  <si>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</si>
  <si>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</si>
  <si>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</si>
  <si>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</si>
  <si>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</si>
  <si>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</si>
  <si>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</si>
  <si>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</si>
  <si>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</si>
  <si>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</si>
  <si>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</si>
  <si>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</si>
  <si>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</si>
  <si>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</si>
  <si>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</si>
  <si>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</si>
  <si>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</si>
  <si>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</si>
  <si>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</si>
  <si>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</si>
  <si>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</si>
  <si>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</si>
  <si>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</si>
  <si>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</si>
  <si>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</si>
  <si>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</si>
  <si>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</si>
  <si>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</si>
  <si>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</si>
  <si>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</si>
  <si>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</si>
  <si>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</si>
  <si>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</si>
  <si>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</si>
  <si>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</si>
  <si>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</si>
  <si>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</si>
  <si>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</si>
  <si>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</si>
  <si>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</si>
  <si>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</si>
  <si>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</si>
  <si>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</si>
  <si>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</si>
  <si>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</si>
  <si>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</si>
  <si>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</si>
  <si>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</si>
  <si>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</si>
  <si>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</si>
  <si>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</si>
  <si>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</si>
  <si>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</si>
  <si>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</si>
  <si>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</si>
  <si>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</si>
  <si>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</si>
  <si>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</si>
  <si>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</si>
  <si>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</si>
  <si>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</si>
  <si>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</si>
  <si>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</si>
  <si>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</si>
  <si>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</si>
  <si>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</si>
  <si>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</si>
  <si>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</si>
  <si>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</si>
  <si>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</si>
  <si>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</si>
  <si>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</si>
  <si>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</si>
  <si>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</si>
  <si>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</si>
  <si>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</si>
  <si>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</si>
  <si>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</si>
  <si>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</si>
  <si>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</si>
  <si>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</si>
  <si>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</si>
  <si>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</si>
  <si>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</si>
  <si>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</si>
  <si>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</si>
  <si>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</si>
  <si>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</si>
  <si>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</si>
  <si>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</si>
  <si>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</si>
  <si>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</si>
  <si>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</si>
  <si>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</si>
  <si>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</si>
  <si>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</si>
  <si>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</si>
  <si>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</si>
  <si>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</si>
  <si>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</si>
  <si>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</si>
  <si>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</si>
  <si>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</si>
  <si>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</si>
  <si>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</si>
  <si>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</si>
  <si>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</si>
  <si>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</si>
  <si>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</si>
  <si>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</si>
  <si>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</si>
  <si>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</si>
  <si>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</si>
  <si>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</si>
  <si>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</si>
  <si>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</si>
  <si>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</si>
  <si>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</si>
  <si>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</si>
  <si>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</si>
  <si>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</si>
  <si>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</si>
  <si>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</si>
  <si>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</si>
  <si>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</si>
  <si>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</si>
  <si>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</si>
  <si>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</si>
  <si>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</si>
  <si>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</si>
  <si>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</si>
  <si>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</si>
  <si>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</si>
  <si>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</si>
  <si>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</si>
  <si>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</si>
  <si>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</si>
  <si>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</si>
  <si>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</si>
  <si>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</si>
  <si>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</si>
  <si>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</si>
  <si>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</si>
  <si>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</si>
  <si>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</si>
  <si>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</si>
  <si>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</si>
  <si>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</si>
  <si>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</si>
  <si>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</si>
  <si>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</si>
  <si>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</si>
  <si>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</si>
  <si>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</si>
  <si>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</si>
  <si>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</si>
  <si>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</si>
  <si>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</si>
  <si>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</si>
  <si>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</si>
  <si>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</si>
  <si>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</si>
  <si>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</si>
  <si>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</si>
  <si>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</si>
  <si>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</si>
  <si>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</si>
  <si>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</si>
  <si>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</si>
  <si>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</si>
  <si>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</si>
  <si>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</si>
  <si>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</si>
  <si>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</si>
  <si>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</si>
  <si>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</si>
  <si>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</si>
  <si>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</si>
  <si>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</si>
  <si>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</si>
  <si>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</si>
  <si>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</si>
  <si>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</si>
  <si>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</si>
  <si>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</si>
  <si>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</si>
  <si>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</si>
  <si>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</si>
  <si>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</si>
  <si>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</si>
  <si>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</si>
  <si>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</si>
  <si>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</si>
  <si>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</si>
  <si>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</si>
  <si>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</si>
  <si>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</si>
  <si>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</si>
  <si>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</si>
  <si>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</si>
  <si>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</si>
  <si>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</si>
  <si>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</si>
  <si>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</si>
  <si>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</si>
  <si>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</si>
  <si>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</si>
  <si>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</si>
  <si>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</si>
  <si>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</si>
  <si>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</si>
  <si>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</si>
  <si>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</si>
  <si>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</si>
  <si>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</si>
  <si>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</si>
  <si>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</si>
  <si>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</si>
  <si>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</si>
  <si>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</si>
  <si>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</si>
  <si>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</si>
  <si>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</si>
  <si>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</si>
  <si>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</si>
  <si>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</si>
  <si>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</si>
  <si>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</si>
  <si>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</si>
  <si>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</si>
  <si>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</si>
  <si>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</si>
  <si>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</si>
  <si>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</si>
  <si>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</si>
  <si>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</si>
  <si>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</si>
  <si>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</si>
  <si>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</si>
  <si>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</si>
  <si>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</si>
  <si>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</si>
  <si>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</si>
  <si>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</si>
  <si>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</si>
  <si>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</si>
  <si>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</si>
  <si>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</si>
  <si>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</si>
  <si>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</si>
  <si>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</si>
  <si>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</si>
  <si>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</si>
  <si>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</si>
  <si>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</si>
  <si>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</si>
  <si>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</si>
  <si>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</si>
  <si>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</si>
  <si>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</si>
  <si>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</si>
  <si>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</si>
  <si>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</si>
  <si>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</si>
  <si>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</si>
  <si>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</si>
  <si>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</si>
  <si>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</si>
  <si>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</si>
  <si>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</si>
  <si>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</si>
  <si>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</si>
  <si>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</si>
  <si>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</si>
  <si>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</si>
  <si>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</si>
  <si>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</si>
  <si>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</si>
  <si>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</si>
  <si>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</si>
  <si>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</si>
  <si>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</si>
  <si>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</si>
  <si>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</si>
  <si>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</si>
  <si>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</si>
  <si>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</si>
  <si>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</si>
  <si>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</si>
  <si>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</si>
  <si>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</si>
  <si>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</si>
  <si>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</si>
  <si>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</si>
  <si>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</si>
  <si>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</si>
  <si>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</si>
  <si>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</si>
  <si>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</si>
  <si>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</si>
  <si>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</si>
  <si>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</si>
  <si>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</si>
  <si>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</si>
  <si>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</si>
  <si>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</si>
  <si>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</si>
  <si>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</si>
  <si>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</si>
  <si>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</si>
  <si>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</si>
  <si>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</si>
  <si>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</si>
  <si>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</si>
  <si>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</si>
  <si>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</si>
  <si>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</si>
  <si>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</si>
  <si>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</si>
  <si>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</si>
  <si>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</si>
  <si>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</si>
  <si>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</si>
  <si>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</si>
  <si>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</si>
  <si>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</si>
  <si>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</si>
  <si>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</si>
  <si>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</si>
  <si>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</si>
  <si>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</si>
  <si>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</si>
  <si>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</si>
  <si>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</si>
  <si>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</si>
  <si>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</si>
  <si>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</si>
  <si>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</si>
  <si>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</si>
  <si>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</si>
  <si>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</si>
  <si>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</si>
  <si>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</si>
  <si>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</si>
  <si>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</si>
  <si>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</si>
  <si>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</si>
  <si>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</si>
  <si>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</si>
  <si>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</si>
  <si>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</si>
  <si>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</si>
  <si>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</si>
  <si>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</si>
  <si>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</si>
  <si>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</si>
  <si>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</si>
  <si>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</si>
  <si>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</si>
  <si>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</si>
  <si>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</si>
  <si>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</si>
  <si>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</si>
  <si>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</si>
  <si>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</si>
  <si>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</si>
  <si>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</si>
  <si>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</si>
  <si>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</si>
  <si>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</si>
  <si>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</si>
  <si>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</si>
  <si>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</si>
  <si>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</si>
  <si>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</si>
  <si>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</si>
  <si>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</si>
  <si>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</si>
  <si>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</si>
  <si>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</si>
  <si>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</si>
  <si>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</si>
  <si>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</si>
  <si>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</si>
  <si>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</si>
  <si>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</si>
  <si>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</si>
  <si>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</si>
  <si>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</si>
  <si>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</si>
  <si>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</si>
  <si>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</si>
  <si>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</si>
  <si>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</si>
  <si>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</si>
  <si>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</si>
  <si>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</si>
  <si>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</si>
  <si>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</si>
  <si>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</si>
  <si>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</si>
  <si>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</si>
  <si>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</si>
  <si>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</si>
  <si>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</si>
  <si>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</si>
  <si>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</si>
  <si>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</si>
  <si>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</si>
  <si>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</si>
  <si>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</si>
  <si>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</si>
  <si>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</si>
  <si>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</si>
  <si>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</si>
  <si>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</si>
  <si>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</si>
  <si>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</si>
  <si>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</si>
  <si>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</si>
  <si>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</si>
  <si>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</si>
  <si>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</si>
  <si>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</si>
  <si>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</si>
  <si>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</si>
  <si>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</si>
  <si>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</si>
  <si>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</si>
  <si>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</si>
  <si>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</si>
  <si>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</si>
  <si>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</si>
  <si>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</si>
  <si>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</si>
  <si>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</si>
  <si>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</si>
  <si>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</si>
  <si>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</si>
  <si>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</si>
  <si>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</si>
  <si>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</si>
  <si>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</si>
  <si>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</si>
  <si>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</si>
  <si>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</si>
  <si>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</si>
  <si>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</si>
  <si>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</si>
  <si>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</si>
  <si>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</si>
  <si>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</si>
  <si>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</si>
  <si>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</si>
  <si>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</si>
  <si>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</si>
  <si>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</si>
  <si>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</si>
  <si>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</si>
  <si>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</si>
  <si>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</si>
  <si>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</si>
  <si>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</si>
  <si>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</si>
  <si>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</si>
  <si>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</si>
  <si>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</si>
  <si>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</si>
  <si>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</si>
  <si>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</si>
  <si>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</si>
  <si>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</si>
  <si>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</si>
  <si>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</si>
  <si>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</si>
  <si>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</si>
  <si>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</si>
  <si>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</si>
  <si>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</si>
  <si>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</si>
  <si>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</si>
  <si>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</si>
  <si>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</si>
  <si>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</si>
  <si>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</si>
  <si>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</si>
  <si>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</si>
  <si>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</si>
  <si>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</si>
  <si>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</si>
  <si>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</si>
  <si>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</si>
  <si>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</si>
  <si>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</si>
  <si>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</si>
  <si>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</si>
  <si>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</si>
  <si>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</si>
  <si>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</si>
  <si>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</si>
  <si>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</si>
  <si>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</si>
  <si>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</si>
  <si>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</si>
  <si>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</si>
  <si>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</si>
  <si>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</si>
  <si>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</si>
  <si>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</si>
  <si>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</si>
  <si>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</si>
  <si>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</si>
  <si>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</si>
  <si>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</si>
  <si>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</si>
  <si>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</si>
  <si>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</si>
  <si>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</si>
  <si>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</si>
  <si>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</si>
  <si>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</si>
  <si>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</si>
  <si>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</si>
  <si>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</si>
  <si>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</si>
  <si>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</si>
  <si>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</si>
  <si>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</si>
  <si>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</si>
  <si>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</si>
  <si>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</si>
  <si>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</si>
  <si>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</si>
  <si>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</si>
  <si>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</si>
  <si>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</si>
  <si>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</si>
  <si>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</si>
  <si>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</si>
  <si>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</si>
  <si>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</si>
  <si>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</si>
  <si>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</si>
  <si>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</si>
  <si>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</si>
  <si>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</si>
  <si>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</si>
  <si>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</si>
  <si>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</si>
  <si>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</si>
  <si>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</si>
  <si>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</si>
  <si>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</si>
  <si>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</si>
  <si>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</si>
  <si>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</si>
  <si>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</si>
  <si>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</si>
  <si>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</si>
  <si>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</si>
  <si>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</si>
  <si>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</si>
  <si>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</si>
  <si>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</si>
  <si>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</si>
  <si>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</si>
  <si>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</si>
  <si>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</si>
  <si>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</si>
  <si>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</si>
  <si>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</si>
  <si>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</si>
  <si>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</si>
  <si>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</si>
  <si>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</si>
  <si>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</si>
  <si>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</si>
  <si>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</si>
  <si>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</si>
  <si>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</si>
  <si>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</si>
  <si>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</si>
  <si>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</si>
  <si>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</si>
  <si>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</si>
  <si>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</si>
  <si>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</si>
  <si>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</si>
  <si>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</si>
  <si>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</si>
  <si>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</si>
  <si>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</si>
  <si>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</si>
  <si>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</si>
  <si>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</si>
  <si>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</si>
  <si>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</si>
  <si>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</si>
  <si>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</si>
  <si>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</si>
  <si>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</si>
  <si>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</si>
  <si>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</si>
  <si>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</si>
  <si>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</si>
  <si>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</si>
  <si>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</si>
  <si>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</si>
  <si>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</si>
  <si>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</si>
  <si>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</si>
  <si>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</si>
  <si>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</si>
  <si>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</si>
  <si>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</si>
  <si>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</si>
  <si>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</si>
  <si>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</si>
  <si>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</si>
  <si>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</si>
  <si>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</si>
  <si>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</si>
  <si>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</si>
  <si>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</si>
  <si>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</si>
  <si>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</si>
  <si>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</si>
  <si>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</si>
  <si>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</si>
  <si>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</si>
  <si>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</si>
  <si>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</si>
  <si>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</si>
  <si>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</si>
  <si>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</si>
  <si>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</si>
  <si>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</si>
  <si>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</si>
  <si>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</si>
  <si>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</si>
  <si>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</si>
  <si>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</si>
  <si>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</si>
  <si>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</si>
  <si>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</si>
  <si>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</si>
  <si>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</si>
  <si>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</si>
  <si>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</si>
  <si>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</si>
  <si>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</si>
  <si>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</si>
  <si>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</si>
  <si>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</si>
  <si>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</si>
  <si>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</si>
  <si>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</si>
  <si>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</si>
  <si>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</si>
  <si>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</si>
  <si>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</si>
  <si>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</si>
  <si>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</si>
  <si>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</si>
  <si>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</si>
  <si>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</si>
  <si>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</si>
  <si>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</si>
  <si>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</si>
  <si>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</si>
  <si>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</si>
  <si>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</si>
  <si>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</si>
  <si>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</si>
  <si>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</si>
  <si>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</si>
  <si>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</si>
  <si>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</si>
  <si>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</si>
  <si>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</si>
  <si>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</si>
  <si>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</si>
  <si>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</si>
  <si>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</si>
  <si>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</si>
  <si>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</si>
  <si>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</si>
  <si>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</si>
  <si>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</si>
  <si>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</si>
  <si>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</si>
  <si>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</si>
  <si>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</si>
  <si>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</si>
  <si>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</si>
  <si>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</si>
  <si>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</si>
  <si>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</si>
  <si>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</si>
  <si>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</si>
  <si>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</si>
  <si>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</si>
  <si>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</si>
  <si>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</si>
  <si>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</si>
  <si>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</si>
  <si>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</si>
  <si>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</si>
  <si>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</si>
  <si>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</si>
  <si>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</si>
  <si>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</si>
  <si>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</si>
  <si>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</si>
  <si>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</si>
  <si>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</si>
  <si>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</si>
  <si>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</si>
  <si>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</si>
  <si>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</si>
  <si>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</si>
  <si>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</si>
  <si>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</si>
  <si>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</si>
  <si>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</si>
  <si>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</si>
  <si>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</si>
  <si>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</si>
  <si>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</si>
  <si>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</si>
  <si>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</si>
  <si>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</si>
  <si>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</si>
  <si>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</si>
  <si>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</si>
  <si>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</si>
  <si>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</si>
  <si>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</si>
  <si>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</si>
  <si>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</si>
  <si>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</si>
  <si>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</si>
  <si>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</si>
  <si>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</si>
  <si>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</si>
  <si>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</si>
  <si>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</si>
  <si>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</si>
  <si>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</si>
  <si>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</si>
  <si>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</si>
  <si>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</si>
  <si>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</si>
  <si>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</si>
  <si>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</si>
  <si>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</si>
  <si>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</si>
  <si>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</si>
  <si>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</si>
  <si>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</si>
  <si>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</si>
  <si>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</si>
  <si>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</si>
  <si>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</si>
  <si>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</si>
  <si>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</si>
  <si>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</si>
  <si>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</si>
  <si>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</si>
  <si>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</si>
  <si>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</si>
  <si>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</si>
  <si>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</si>
  <si>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</si>
  <si>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</si>
  <si>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</si>
  <si>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</si>
  <si>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</si>
  <si>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</si>
  <si>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</si>
  <si>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</si>
  <si>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</si>
  <si>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</si>
  <si>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</si>
  <si>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</si>
  <si>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</si>
  <si>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</si>
  <si>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</si>
  <si>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</si>
  <si>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</si>
  <si>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</si>
  <si>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</si>
  <si>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</si>
  <si>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</si>
  <si>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</si>
  <si>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</si>
  <si>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</si>
  <si>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</si>
  <si>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</si>
  <si>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</si>
  <si>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</si>
  <si>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</si>
  <si>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</si>
  <si>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</si>
  <si>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</si>
  <si>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</si>
  <si>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</si>
  <si>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</si>
  <si>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</si>
  <si>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</si>
  <si>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</si>
  <si>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</si>
  <si>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</si>
  <si>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</si>
  <si>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</si>
  <si>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</si>
  <si>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</si>
  <si>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</si>
  <si>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</si>
  <si>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</si>
  <si>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</si>
  <si>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</si>
  <si>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</si>
  <si>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</si>
  <si>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</si>
  <si>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</si>
  <si>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</si>
  <si>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</si>
  <si>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</si>
  <si>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</si>
  <si>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</si>
  <si>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</si>
  <si>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</si>
  <si>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</si>
  <si>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</si>
  <si>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</si>
  <si>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</si>
  <si>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</si>
  <si>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</si>
  <si>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</si>
  <si>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</si>
  <si>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</si>
  <si>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</si>
  <si>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</si>
  <si>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</si>
  <si>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</si>
  <si>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</si>
  <si>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</si>
  <si>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</si>
  <si>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</si>
  <si>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</si>
  <si>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</si>
  <si>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</si>
  <si>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</si>
  <si>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</si>
  <si>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</si>
  <si>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</si>
  <si>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</si>
  <si>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</si>
  <si>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</si>
  <si>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</si>
  <si>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</si>
  <si>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</si>
  <si>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</si>
  <si>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</si>
  <si>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</si>
  <si>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</si>
  <si>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</si>
  <si>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</si>
  <si>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</si>
  <si>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</si>
  <si>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</si>
  <si>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</si>
  <si>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</si>
  <si>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</si>
  <si>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</si>
  <si>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</si>
  <si>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</si>
  <si>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</si>
  <si>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</si>
  <si>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</si>
  <si>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</si>
  <si>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</si>
  <si>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</si>
  <si>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</si>
  <si>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</si>
  <si>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</si>
  <si>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</si>
  <si>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</si>
  <si>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</si>
  <si>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</si>
  <si>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</si>
  <si>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</si>
  <si>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</si>
  <si>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</si>
  <si>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</si>
  <si>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</si>
  <si>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</si>
  <si>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</si>
  <si>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</si>
  <si>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</si>
  <si>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</si>
  <si>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</si>
  <si>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</si>
  <si>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</si>
  <si>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</si>
  <si>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</si>
  <si>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</si>
  <si>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</si>
  <si>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</si>
  <si>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</si>
  <si>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</si>
  <si>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</si>
  <si>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</si>
  <si>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</si>
  <si>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</si>
  <si>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</si>
  <si>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</si>
  <si>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</si>
  <si>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</si>
  <si>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</si>
  <si>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</si>
  <si>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</si>
  <si>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</si>
  <si>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</si>
  <si>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</si>
  <si>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</si>
  <si>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</si>
  <si>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</si>
  <si>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</si>
  <si>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</si>
  <si>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</si>
  <si>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</si>
  <si>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</si>
  <si>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</si>
  <si>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</si>
  <si>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</si>
  <si>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</si>
  <si>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</si>
  <si>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</si>
  <si>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</si>
  <si>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</si>
  <si>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</si>
  <si>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</si>
  <si>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</si>
  <si>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</si>
  <si>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</si>
  <si>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</si>
  <si>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</si>
  <si>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</si>
  <si>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</si>
  <si>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</si>
  <si>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</si>
  <si>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</si>
  <si>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</si>
  <si>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</si>
  <si>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</si>
  <si>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</si>
  <si>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</si>
  <si>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</si>
  <si>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</si>
  <si>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</si>
  <si>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</si>
  <si>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</si>
  <si>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</si>
  <si>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</si>
  <si>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</si>
  <si>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</si>
  <si>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</si>
  <si>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</si>
  <si>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</si>
  <si>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</si>
  <si>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</si>
  <si>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</si>
  <si>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</si>
  <si>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</si>
  <si>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</si>
  <si>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</si>
  <si>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</si>
  <si>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</si>
  <si>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</si>
  <si>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</si>
  <si>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</si>
  <si>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</si>
  <si>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</si>
  <si>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</si>
  <si>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</si>
  <si>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</si>
  <si>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</si>
  <si>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</si>
  <si>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</si>
  <si>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</si>
  <si>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</si>
  <si>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</si>
  <si>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</si>
  <si>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</si>
  <si>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</si>
  <si>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</si>
  <si>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</si>
  <si>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</si>
  <si>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</si>
  <si>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</si>
  <si>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</si>
  <si>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</si>
  <si>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</si>
  <si>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</si>
  <si>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</si>
  <si>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</si>
  <si>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</si>
  <si>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</si>
  <si>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</si>
  <si>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</si>
  <si>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</si>
  <si>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</si>
  <si>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</si>
  <si>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</si>
  <si>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</si>
  <si>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</si>
  <si>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</si>
  <si>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</si>
  <si>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</si>
  <si>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</si>
  <si>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</si>
  <si>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</si>
  <si>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</si>
  <si>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</si>
  <si>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</si>
  <si>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</si>
  <si>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</si>
  <si>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</si>
  <si>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</si>
  <si>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</si>
  <si>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</si>
  <si>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</si>
  <si>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</si>
  <si>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</si>
  <si>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</si>
  <si>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</si>
  <si>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</si>
  <si>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</si>
  <si>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</si>
  <si>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</si>
  <si>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</si>
  <si>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</si>
  <si>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</si>
  <si>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</si>
  <si>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</si>
  <si>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</si>
  <si>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</si>
  <si>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</si>
  <si>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</si>
  <si>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</si>
  <si>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</si>
  <si>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</si>
  <si>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</si>
  <si>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</si>
  <si>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</si>
  <si>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</si>
  <si>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</si>
  <si>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</si>
  <si>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</si>
  <si>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</si>
  <si>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</si>
  <si>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</si>
  <si>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</si>
  <si>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</si>
  <si>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</si>
  <si>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</si>
  <si>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</si>
  <si>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</si>
  <si>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</si>
  <si>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</si>
  <si>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</si>
  <si>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</si>
  <si>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</si>
  <si>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</si>
  <si>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</si>
  <si>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</si>
  <si>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</si>
  <si>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</si>
  <si>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</si>
  <si>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</si>
  <si>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</si>
  <si>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</si>
  <si>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</si>
  <si>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</si>
  <si>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</si>
  <si>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</si>
  <si>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</si>
  <si>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</si>
  <si>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</si>
  <si>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</si>
  <si>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</si>
  <si>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</si>
  <si>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</si>
  <si>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</si>
  <si>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</si>
  <si>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</si>
  <si>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</si>
  <si>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</si>
  <si>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</si>
  <si>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</si>
  <si>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</si>
  <si>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</si>
  <si>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</si>
  <si>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</si>
  <si>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</si>
  <si>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</si>
  <si>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</si>
  <si>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</si>
  <si>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</si>
  <si>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</si>
  <si>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</si>
  <si>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</si>
  <si>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</si>
  <si>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</si>
  <si>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</si>
  <si>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</si>
  <si>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</si>
  <si>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</si>
  <si>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</si>
  <si>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</si>
  <si>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</si>
  <si>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</si>
  <si>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</si>
  <si>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</si>
  <si>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</si>
  <si>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</si>
  <si>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</si>
  <si>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</si>
  <si>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</si>
  <si>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</si>
  <si>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</si>
  <si>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</si>
  <si>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</si>
  <si>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</si>
  <si>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</si>
  <si>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</si>
  <si>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</si>
  <si>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</si>
  <si>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</si>
  <si>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</si>
  <si>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</si>
  <si>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</si>
  <si>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</si>
  <si>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</si>
  <si>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</si>
  <si>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</si>
  <si>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</si>
  <si>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</si>
  <si>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</si>
  <si>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</si>
  <si>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</si>
  <si>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</si>
  <si>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</si>
  <si>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</si>
  <si>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</si>
  <si>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</si>
  <si>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</si>
  <si>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</si>
  <si>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</si>
  <si>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</si>
  <si>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</si>
  <si>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</si>
  <si>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</si>
  <si>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</si>
  <si>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</si>
  <si>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</si>
  <si>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</si>
  <si>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</si>
  <si>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</si>
  <si>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</si>
  <si>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</si>
  <si>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</si>
  <si>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</si>
  <si>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</si>
  <si>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</si>
  <si>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</si>
  <si>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</si>
  <si>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</si>
  <si>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</si>
  <si>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</si>
  <si>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</si>
  <si>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</si>
  <si>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</si>
  <si>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</si>
  <si>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</si>
  <si>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</si>
  <si>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</si>
  <si>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</si>
  <si>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</si>
  <si>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</si>
  <si>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</si>
  <si>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</si>
  <si>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</si>
  <si>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</si>
  <si>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</si>
  <si>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</si>
  <si>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</si>
  <si>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</si>
  <si>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</si>
  <si>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</si>
  <si>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</si>
  <si>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</si>
  <si>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</si>
  <si>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</si>
  <si>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</si>
  <si>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</si>
  <si>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</si>
  <si>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</si>
  <si>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</si>
  <si>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</si>
  <si>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</si>
  <si>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</si>
  <si>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</si>
  <si>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</si>
  <si>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</si>
  <si>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</si>
  <si>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</si>
  <si>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</si>
  <si>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</si>
  <si>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</si>
  <si>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</si>
  <si>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</si>
  <si>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</si>
  <si>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</si>
  <si>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</si>
  <si>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</si>
  <si>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</si>
  <si>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</si>
  <si>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</si>
  <si>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</si>
  <si>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</si>
  <si>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</si>
  <si>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</si>
  <si>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</si>
  <si>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</si>
  <si>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</si>
  <si>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</si>
  <si>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</si>
  <si>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</si>
  <si>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</si>
  <si>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</si>
  <si>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</si>
  <si>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</si>
  <si>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</si>
  <si>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</si>
  <si>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</si>
  <si>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</si>
  <si>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</si>
  <si>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</si>
  <si>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</si>
  <si>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</si>
  <si>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</si>
  <si>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</si>
  <si>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</si>
  <si>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</si>
  <si>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</si>
  <si>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</si>
  <si>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</si>
  <si>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</si>
  <si>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</si>
  <si>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</si>
  <si>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</si>
  <si>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</si>
  <si>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</si>
  <si>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</si>
  <si>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</si>
  <si>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</si>
  <si>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</si>
  <si>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</si>
  <si>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</si>
  <si>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</si>
  <si>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</si>
  <si>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</si>
  <si>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</si>
  <si>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</si>
  <si>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</si>
  <si>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</si>
  <si>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</si>
  <si>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</si>
  <si>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</si>
  <si>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</si>
  <si>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</si>
  <si>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</si>
  <si>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</si>
  <si>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</si>
  <si>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</si>
  <si>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</si>
  <si>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</si>
  <si>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</si>
  <si>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</si>
  <si>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</si>
  <si>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</si>
  <si>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</si>
  <si>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</si>
  <si>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</si>
  <si>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</si>
  <si>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</si>
  <si>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</si>
  <si>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</si>
  <si>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</si>
  <si>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</si>
  <si>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</si>
  <si>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</si>
  <si>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</si>
  <si>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</si>
  <si>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</si>
  <si>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</si>
  <si>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</si>
  <si>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</si>
  <si>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</si>
  <si>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</si>
  <si>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</si>
  <si>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</si>
  <si>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</si>
  <si>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</si>
  <si>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</si>
  <si>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</si>
  <si>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</si>
  <si>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</si>
  <si>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</si>
  <si>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</si>
  <si>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</si>
  <si>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</si>
  <si>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</si>
  <si>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</si>
  <si>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</si>
  <si>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</si>
  <si>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</si>
  <si>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</si>
  <si>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</si>
  <si>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</si>
  <si>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</si>
  <si>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</si>
  <si>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</si>
  <si>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</si>
  <si>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</si>
  <si>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</si>
  <si>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</si>
  <si>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</si>
  <si>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</si>
  <si>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</si>
  <si>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</si>
  <si>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</si>
  <si>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</si>
  <si>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</si>
  <si>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</si>
  <si>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</si>
  <si>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</si>
  <si>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</si>
  <si>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</si>
  <si>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</si>
  <si>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</si>
  <si>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</si>
  <si>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</si>
  <si>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</si>
  <si>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</si>
  <si>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</si>
  <si>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</si>
  <si>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</si>
  <si>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</si>
  <si>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</si>
  <si>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</si>
  <si>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</si>
  <si>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</si>
  <si>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</si>
  <si>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</si>
  <si>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</si>
  <si>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</si>
  <si>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</si>
  <si>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</si>
  <si>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</si>
  <si>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</si>
  <si>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</si>
  <si>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</si>
  <si>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</si>
  <si>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</si>
  <si>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</si>
  <si>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</si>
  <si>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</si>
  <si>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</si>
  <si>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</si>
  <si>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</si>
  <si>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</si>
  <si>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</si>
  <si>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</si>
  <si>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</si>
  <si>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</si>
  <si>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</si>
  <si>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</si>
  <si>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</si>
  <si>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</si>
  <si>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</si>
  <si>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</si>
  <si>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</si>
  <si>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</si>
  <si>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</si>
  <si>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</si>
  <si>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</si>
  <si>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</si>
  <si>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</si>
  <si>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</si>
  <si>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</si>
  <si>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</si>
  <si>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</si>
  <si>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</si>
  <si>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</si>
  <si>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</si>
  <si>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</si>
  <si>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</si>
  <si>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</si>
  <si>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</si>
  <si>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</si>
  <si>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</si>
  <si>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</si>
  <si>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</si>
  <si>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</si>
  <si>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</si>
  <si>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</si>
  <si>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</si>
  <si>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</si>
  <si>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</si>
  <si>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</si>
  <si>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</si>
  <si>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</si>
  <si>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</si>
  <si>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</si>
  <si>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</si>
  <si>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</si>
  <si>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</si>
  <si>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</si>
  <si>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</si>
  <si>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</si>
  <si>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</si>
  <si>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</si>
  <si>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</si>
  <si>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</si>
  <si>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</si>
  <si>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</si>
  <si>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</si>
  <si>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</si>
  <si>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</si>
  <si>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</si>
  <si>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</si>
  <si>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</si>
  <si>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</si>
  <si>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</si>
  <si>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</si>
  <si>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</si>
  <si>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</si>
  <si>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</si>
  <si>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</si>
  <si>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</si>
  <si>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</si>
  <si>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</si>
  <si>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</si>
  <si>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</si>
  <si>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</si>
  <si>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</si>
  <si>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</si>
  <si>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</si>
  <si>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</si>
  <si>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</si>
  <si>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</si>
  <si>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</si>
  <si>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</si>
  <si>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</si>
  <si>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</si>
  <si>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</si>
  <si>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</si>
  <si>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</si>
  <si>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</si>
  <si>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</si>
  <si>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</si>
  <si>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</si>
  <si>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</si>
  <si>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</si>
  <si>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</si>
  <si>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</si>
  <si>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</si>
  <si>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</si>
  <si>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</si>
  <si>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</si>
  <si>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</si>
  <si>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</si>
  <si>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</si>
  <si>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</si>
  <si>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</si>
  <si>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</si>
  <si>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</si>
  <si>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</si>
  <si>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</si>
  <si>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</si>
  <si>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</si>
  <si>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</si>
  <si>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</si>
  <si>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</si>
  <si>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</si>
  <si>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</si>
  <si>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</si>
  <si>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</si>
  <si>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</si>
  <si>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</si>
  <si>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</si>
  <si>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</si>
  <si>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</si>
  <si>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</si>
  <si>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</si>
  <si>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</si>
  <si>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</si>
  <si>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</si>
  <si>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</si>
  <si>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</si>
  <si>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</si>
  <si>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</si>
  <si>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</si>
  <si>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</si>
  <si>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</si>
  <si>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</si>
  <si>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</si>
  <si>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</si>
  <si>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</si>
  <si>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</si>
  <si>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</si>
  <si>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</si>
  <si>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</si>
  <si>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</si>
  <si>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</si>
  <si>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</si>
  <si>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</si>
  <si>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</si>
  <si>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</si>
  <si>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</si>
  <si>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</si>
  <si>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</si>
  <si>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</si>
  <si>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</si>
  <si>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</si>
  <si>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</si>
  <si>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</si>
  <si>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</si>
  <si>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</si>
  <si>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</si>
  <si>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</si>
  <si>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</si>
  <si>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</si>
  <si>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</si>
  <si>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</si>
  <si>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</si>
  <si>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</si>
  <si>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</si>
  <si>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</si>
  <si>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</si>
  <si>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</si>
  <si>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</si>
  <si>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</si>
  <si>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</si>
  <si>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</si>
  <si>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</si>
  <si>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</si>
  <si>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</si>
  <si>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</si>
  <si>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</si>
  <si>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</si>
  <si>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</si>
  <si>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</si>
  <si>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</si>
  <si>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</si>
  <si>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</si>
  <si>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</si>
  <si>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</si>
  <si>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</si>
  <si>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</si>
  <si>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</si>
  <si>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</si>
  <si>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</si>
  <si>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</si>
  <si>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</si>
  <si>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</si>
  <si>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</si>
  <si>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</si>
  <si>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</si>
  <si>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</si>
  <si>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</si>
  <si>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</si>
  <si>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</si>
  <si>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</si>
  <si>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</si>
  <si>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</si>
  <si>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</si>
  <si>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</si>
  <si>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</si>
  <si>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</si>
  <si>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</si>
  <si>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</si>
  <si>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</si>
  <si>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</si>
  <si>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</si>
  <si>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</si>
  <si>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</si>
  <si>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</si>
  <si>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</si>
  <si>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</si>
  <si>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</si>
  <si>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</si>
  <si>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</si>
  <si>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</si>
  <si>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</si>
  <si>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</si>
  <si>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</si>
  <si>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</si>
  <si>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</si>
  <si>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</si>
  <si>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</si>
  <si>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</si>
  <si>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</si>
  <si>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</si>
  <si>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</si>
  <si>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</si>
  <si>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</si>
  <si>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</si>
  <si>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</si>
  <si>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</si>
  <si>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</si>
  <si>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</si>
  <si>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</si>
  <si>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</si>
  <si>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</si>
  <si>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</si>
  <si>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</si>
  <si>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</si>
  <si>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</si>
  <si>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</si>
  <si>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</si>
  <si>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</si>
  <si>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</si>
  <si>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</si>
  <si>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</si>
  <si>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</si>
  <si>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</si>
  <si>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</si>
  <si>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</si>
  <si>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</si>
  <si>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</si>
  <si>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</si>
  <si>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</si>
  <si>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</si>
  <si>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</si>
  <si>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</si>
  <si>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</si>
  <si>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</si>
  <si>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</si>
  <si>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</si>
  <si>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</si>
  <si>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</si>
  <si>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</si>
  <si>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</si>
  <si>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</si>
  <si>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</si>
  <si>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</si>
  <si>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</si>
  <si>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</si>
  <si>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</si>
  <si>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</si>
  <si>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</si>
  <si>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</si>
  <si>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</si>
  <si>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</si>
  <si>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</si>
  <si>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</si>
  <si>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</si>
  <si>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</si>
  <si>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</si>
  <si>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</si>
  <si>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</si>
  <si>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</si>
  <si>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</si>
  <si>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</si>
  <si>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</si>
  <si>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</si>
  <si>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</si>
  <si>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</si>
  <si>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</si>
  <si>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</si>
  <si>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</si>
  <si>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</si>
  <si>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</si>
  <si>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</si>
  <si>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</si>
  <si>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</si>
  <si>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</si>
  <si>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</si>
  <si>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</si>
  <si>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</si>
  <si>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</si>
  <si>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</si>
  <si>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</si>
  <si>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</si>
  <si>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</si>
  <si>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</si>
  <si>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</si>
  <si>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</si>
  <si>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</si>
  <si>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</si>
  <si>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</si>
  <si>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</si>
  <si>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</si>
  <si>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</si>
  <si>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</si>
  <si>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</si>
  <si>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</si>
  <si>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</si>
  <si>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</si>
  <si>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</si>
  <si>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</si>
  <si>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</si>
  <si>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</si>
  <si>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</si>
  <si>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</si>
  <si>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</si>
  <si>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</si>
  <si>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</si>
  <si>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</si>
  <si>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</si>
  <si>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</si>
  <si>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</si>
  <si>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</si>
  <si>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</si>
  <si>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</si>
  <si>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</si>
  <si>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</si>
  <si>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</si>
  <si>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</si>
  <si>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</si>
  <si>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</si>
  <si>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</si>
  <si>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</si>
  <si>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</si>
  <si>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</si>
  <si>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</si>
  <si>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</si>
  <si>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</si>
  <si>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</si>
  <si>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</si>
  <si>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</si>
  <si>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</si>
  <si>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</si>
  <si>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</si>
  <si>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</si>
  <si>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</si>
  <si>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</si>
  <si>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</si>
  <si>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</si>
  <si>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</si>
  <si>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</si>
  <si>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</si>
  <si>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</si>
  <si>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</si>
  <si>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</si>
  <si>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</si>
  <si>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</si>
  <si>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</si>
  <si>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</si>
  <si>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</si>
  <si>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</si>
  <si>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</si>
  <si>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</si>
  <si>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</si>
  <si>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</si>
  <si>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</si>
  <si>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</si>
  <si>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</si>
  <si>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</si>
  <si>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</si>
  <si>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</si>
  <si>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</si>
  <si>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</si>
  <si>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</si>
  <si>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</si>
  <si>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</si>
  <si>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</si>
  <si>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</si>
  <si>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</si>
  <si>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</si>
  <si>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</si>
  <si>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</si>
  <si>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</si>
  <si>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</si>
  <si>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</si>
  <si>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</si>
  <si>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</si>
  <si>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</si>
  <si>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</si>
  <si>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</si>
  <si>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</si>
  <si>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</si>
  <si>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</si>
  <si>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</si>
  <si>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</si>
  <si>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</si>
  <si>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</si>
  <si>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</si>
  <si>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</si>
  <si>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</si>
  <si>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</si>
  <si>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</si>
  <si>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</si>
  <si>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</si>
  <si>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</si>
  <si>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</si>
  <si>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</si>
  <si>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</si>
  <si>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</si>
  <si>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</si>
  <si>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</si>
  <si>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</si>
  <si>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</si>
  <si>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</si>
  <si>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</si>
  <si>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</si>
  <si>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</si>
  <si>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</si>
  <si>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</si>
  <si>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</si>
  <si>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</si>
  <si>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</si>
  <si>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</si>
  <si>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</si>
  <si>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</si>
  <si>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</si>
  <si>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</si>
  <si>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</si>
  <si>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</si>
  <si>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</si>
  <si>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</si>
  <si>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</si>
  <si>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</si>
  <si>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</si>
  <si>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</si>
  <si>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</si>
  <si>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</si>
  <si>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</si>
  <si>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</si>
  <si>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</si>
  <si>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</si>
  <si>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</si>
  <si>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</si>
  <si>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</si>
  <si>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</si>
  <si>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</si>
  <si>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</si>
  <si>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</si>
  <si>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</si>
  <si>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</si>
  <si>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</si>
  <si>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</si>
  <si>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</si>
  <si>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</si>
  <si>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</si>
  <si>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</si>
  <si>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</si>
  <si>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</si>
  <si>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</si>
  <si>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</si>
  <si>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</si>
  <si>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</si>
  <si>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</si>
  <si>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</si>
  <si>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</si>
  <si>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</si>
  <si>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</si>
  <si>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</si>
  <si>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</si>
  <si>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</si>
  <si>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</si>
  <si>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</si>
  <si>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</si>
  <si>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</si>
  <si>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</si>
  <si>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</si>
  <si>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</si>
  <si>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</si>
  <si>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</si>
  <si>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</si>
  <si>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</si>
  <si>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</si>
  <si>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</si>
  <si>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</si>
  <si>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</si>
  <si>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</si>
  <si>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</si>
  <si>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</si>
  <si>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</si>
  <si>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</si>
  <si>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</si>
  <si>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</si>
  <si>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</si>
  <si>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</si>
  <si>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</si>
  <si>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</si>
  <si>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</si>
  <si>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</si>
  <si>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</si>
  <si>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</si>
  <si>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</si>
  <si>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</si>
  <si>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</si>
  <si>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</si>
  <si>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</si>
  <si>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</si>
  <si>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</si>
  <si>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</si>
  <si>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</si>
  <si>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</si>
  <si>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</si>
  <si>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</si>
  <si>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</si>
  <si>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</si>
  <si>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</si>
  <si>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</si>
  <si>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</si>
  <si>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</si>
  <si>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</si>
  <si>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</si>
  <si>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</si>
  <si>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</si>
  <si>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</si>
  <si>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</si>
  <si>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</si>
  <si>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</si>
  <si>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</si>
  <si>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</si>
  <si>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</si>
  <si>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</si>
  <si>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</si>
  <si>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</si>
  <si>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</si>
  <si>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</si>
  <si>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</si>
  <si>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</si>
  <si>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</si>
  <si>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</si>
  <si>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</si>
  <si>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</si>
  <si>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</si>
  <si>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</si>
  <si>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</si>
  <si>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</si>
  <si>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</si>
  <si>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</si>
  <si>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</si>
  <si>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</si>
  <si>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</si>
  <si>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</si>
  <si>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</si>
  <si>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</si>
  <si>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</si>
  <si>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</si>
  <si>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</si>
  <si>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</si>
  <si>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</si>
  <si>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</si>
  <si>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</si>
  <si>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</si>
  <si>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</si>
  <si>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</si>
  <si>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</si>
  <si>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</si>
  <si>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</si>
  <si>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</si>
  <si>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</si>
  <si>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</si>
  <si>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</si>
  <si>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</si>
  <si>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</si>
  <si>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</si>
  <si>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</si>
  <si>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</si>
  <si>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</si>
  <si>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</si>
  <si>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</si>
  <si>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</si>
  <si>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</si>
  <si>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</si>
  <si>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</si>
  <si>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</si>
  <si>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</si>
  <si>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</si>
  <si>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</si>
  <si>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</si>
  <si>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</si>
  <si>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</si>
  <si>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</si>
  <si>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</si>
  <si>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</si>
  <si>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</si>
  <si>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</si>
  <si>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</si>
  <si>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</si>
  <si>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</si>
  <si>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</si>
  <si>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</si>
  <si>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</si>
  <si>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</si>
  <si>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</si>
  <si>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</si>
  <si>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</si>
  <si>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</si>
  <si>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</si>
  <si>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</si>
  <si>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</si>
  <si>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</si>
  <si>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</si>
  <si>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</si>
  <si>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</si>
  <si>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</si>
  <si>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</si>
  <si>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</si>
  <si>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</si>
  <si>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</si>
  <si>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</si>
  <si>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</si>
  <si>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</si>
  <si>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</si>
  <si>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</si>
  <si>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</si>
  <si>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</si>
  <si>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</si>
  <si>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</si>
  <si>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</si>
  <si>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</si>
  <si>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</si>
  <si>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</si>
  <si>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</si>
  <si>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</si>
  <si>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</si>
  <si>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</si>
  <si>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</si>
  <si>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</si>
  <si>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</si>
  <si>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</si>
  <si>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</si>
  <si>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</si>
  <si>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</si>
  <si>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</si>
  <si>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</si>
  <si>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</si>
  <si>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</si>
  <si>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</si>
  <si>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</si>
  <si>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</si>
  <si>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</si>
  <si>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</si>
  <si>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</si>
  <si>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</si>
  <si>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</si>
  <si>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</si>
  <si>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</si>
  <si>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</si>
  <si>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</si>
  <si>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</si>
  <si>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</si>
  <si>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</si>
  <si>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</si>
  <si>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</si>
  <si>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</si>
  <si>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</si>
  <si>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</si>
  <si>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</si>
  <si>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</si>
  <si>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</si>
  <si>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</si>
  <si>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</si>
  <si>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</si>
  <si>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</si>
  <si>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</si>
  <si>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</si>
  <si>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</si>
  <si>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</si>
  <si>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</si>
  <si>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</si>
  <si>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</si>
  <si>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</si>
  <si>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</si>
  <si>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</si>
  <si>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</si>
  <si>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</si>
  <si>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</si>
  <si>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</si>
  <si>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</si>
  <si>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</si>
  <si>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</si>
  <si>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</si>
  <si>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</si>
  <si>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</si>
  <si>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</si>
  <si>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</si>
  <si>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</si>
  <si>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</si>
  <si>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</si>
  <si>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</si>
  <si>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</si>
  <si>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</si>
  <si>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</si>
  <si>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</si>
  <si>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</si>
  <si>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</si>
  <si>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</si>
  <si>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</si>
  <si>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</si>
  <si>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</si>
  <si>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</si>
  <si>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</si>
  <si>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</si>
  <si>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</si>
  <si>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</si>
  <si>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</si>
  <si>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</si>
  <si>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</si>
  <si>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</si>
  <si>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</si>
  <si>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</si>
  <si>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</si>
  <si>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</si>
  <si>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</si>
  <si>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</si>
  <si>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</si>
  <si>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</si>
  <si>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</si>
  <si>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</si>
  <si>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</si>
  <si>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</si>
  <si>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</si>
  <si>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</si>
  <si>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</si>
  <si>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</si>
  <si>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</si>
  <si>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</si>
  <si>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</si>
  <si>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</si>
  <si>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</si>
  <si>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</si>
  <si>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</si>
  <si>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</si>
  <si>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</si>
  <si>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</si>
  <si>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</si>
  <si>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</si>
  <si>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</si>
  <si>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</si>
  <si>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</si>
  <si>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</si>
  <si>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</si>
  <si>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</si>
  <si>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</si>
  <si>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</si>
  <si>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</si>
  <si>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</si>
  <si>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</si>
  <si>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</si>
  <si>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</si>
  <si>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</si>
  <si>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</si>
  <si>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</si>
  <si>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</si>
  <si>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</si>
  <si>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</si>
  <si>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</si>
  <si>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</si>
  <si>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</si>
  <si>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</si>
  <si>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</si>
  <si>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</si>
  <si>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</si>
  <si>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</si>
  <si>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</si>
  <si>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</si>
  <si>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</si>
  <si>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</si>
  <si>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</si>
  <si>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</si>
  <si>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</si>
  <si>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</si>
  <si>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</si>
  <si>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</si>
  <si>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</si>
  <si>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</si>
  <si>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</si>
  <si>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</si>
  <si>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</si>
  <si>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</si>
  <si>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</si>
  <si>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</si>
  <si>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</si>
  <si>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</si>
  <si>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</si>
  <si>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</si>
  <si>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</si>
  <si>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</si>
  <si>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</si>
  <si>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</si>
  <si>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</si>
  <si>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</si>
  <si>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</si>
  <si>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</si>
  <si>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</si>
  <si>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</si>
  <si>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</si>
  <si>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</si>
  <si>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</si>
  <si>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</si>
  <si>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</si>
  <si>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</si>
  <si>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</si>
  <si>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</si>
  <si>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</si>
  <si>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</si>
  <si>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</si>
  <si>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</si>
  <si>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</si>
  <si>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</si>
  <si>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</si>
  <si>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</si>
  <si>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</si>
  <si>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</si>
  <si>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</si>
  <si>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</si>
  <si>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</si>
  <si>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</si>
  <si>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</si>
  <si>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</si>
  <si>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</si>
  <si>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</si>
  <si>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</si>
  <si>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</si>
  <si>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</si>
  <si>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</si>
  <si>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</si>
  <si>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</si>
  <si>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</si>
  <si>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</si>
  <si>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</si>
  <si>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</si>
  <si>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</si>
  <si>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</si>
  <si>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</si>
  <si>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</si>
  <si>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</si>
  <si>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</si>
  <si>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</si>
  <si>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</si>
  <si>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</si>
  <si>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</si>
  <si>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</si>
  <si>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</si>
  <si>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</si>
  <si>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</si>
  <si>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</si>
  <si>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</si>
  <si>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</si>
  <si>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</si>
  <si>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</si>
  <si>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</si>
  <si>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</si>
  <si>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</si>
  <si>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</si>
  <si>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</si>
  <si>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</si>
  <si>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</si>
  <si>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</si>
  <si>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</si>
  <si>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</si>
  <si>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</si>
  <si>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</si>
  <si>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</si>
  <si>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</si>
  <si>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</si>
  <si>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</si>
  <si>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</si>
  <si>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</si>
  <si>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</si>
  <si>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</si>
  <si>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</si>
  <si>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</si>
  <si>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</si>
  <si>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</si>
  <si>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</si>
  <si>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</si>
  <si>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</si>
  <si>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</si>
  <si>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</si>
  <si>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</si>
  <si>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</si>
  <si>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</si>
  <si>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</si>
  <si>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</si>
  <si>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</si>
  <si>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</si>
  <si>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</si>
  <si>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</si>
  <si>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</si>
  <si>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</si>
  <si>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</si>
  <si>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</si>
  <si>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</si>
  <si>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</si>
  <si>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</si>
  <si>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</si>
  <si>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</si>
  <si>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</si>
  <si>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</si>
  <si>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</si>
  <si>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</si>
  <si>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</si>
  <si>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</si>
  <si>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</si>
  <si>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</si>
  <si>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</si>
  <si>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</si>
  <si>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</si>
  <si>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</si>
  <si>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</si>
  <si>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</si>
  <si>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</si>
  <si>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</si>
  <si>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</si>
  <si>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</si>
  <si>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</si>
  <si>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</si>
  <si>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</si>
  <si>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</si>
  <si>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</si>
  <si>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</si>
  <si>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</si>
  <si>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</si>
  <si>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</si>
  <si>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</si>
  <si>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</si>
  <si>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</si>
  <si>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</si>
  <si>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</si>
  <si>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</si>
  <si>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</si>
  <si>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</si>
  <si>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</si>
  <si>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</si>
  <si>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</si>
  <si>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</si>
  <si>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</si>
  <si>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</si>
  <si>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</si>
  <si>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</si>
  <si>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</si>
  <si>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</si>
  <si>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</si>
  <si>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</si>
  <si>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</si>
  <si>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</si>
  <si>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</si>
  <si>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</si>
  <si>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</si>
  <si>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</si>
  <si>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</si>
  <si>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</si>
  <si>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</si>
  <si>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</si>
  <si>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</si>
  <si>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</si>
  <si>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</si>
  <si>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</si>
  <si>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</si>
  <si>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</si>
  <si>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</si>
  <si>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</si>
  <si>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</si>
  <si>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</si>
  <si>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</si>
  <si>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</si>
  <si>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</si>
  <si>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</si>
  <si>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</si>
  <si>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</si>
  <si>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</si>
  <si>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</si>
  <si>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</si>
  <si>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</si>
  <si>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</si>
  <si>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</si>
  <si>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</si>
  <si>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</si>
  <si>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</si>
  <si>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</si>
  <si>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</si>
  <si>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</si>
  <si>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</si>
  <si>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</si>
  <si>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</si>
  <si>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</si>
  <si>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</si>
  <si>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</si>
  <si>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</si>
  <si>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</si>
  <si>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</si>
  <si>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</si>
  <si>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</si>
  <si>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</si>
  <si>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</si>
  <si>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</si>
  <si>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</si>
  <si>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</si>
  <si>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</si>
  <si>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</si>
  <si>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</si>
  <si>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</si>
  <si>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</si>
  <si>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</si>
  <si>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</si>
  <si>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</si>
  <si>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</si>
  <si>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</si>
  <si>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</si>
  <si>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</si>
  <si>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</si>
  <si>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</si>
  <si>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</si>
  <si>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</si>
  <si>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</si>
  <si>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</si>
  <si>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</si>
  <si>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</si>
  <si>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</si>
  <si>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</si>
  <si>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</si>
  <si>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</si>
  <si>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</si>
  <si>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</si>
  <si>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</si>
  <si>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</si>
  <si>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</si>
  <si>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</si>
  <si>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</si>
  <si>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</si>
  <si>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</si>
  <si>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</si>
  <si>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</si>
  <si>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</si>
  <si>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</si>
  <si>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</si>
  <si>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</si>
  <si>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</si>
  <si>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</si>
  <si>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</si>
  <si>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</si>
  <si>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</si>
  <si>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</si>
  <si>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</si>
  <si>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</si>
  <si>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</si>
  <si>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</si>
  <si>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</si>
  <si>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</si>
  <si>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</si>
  <si>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</si>
  <si>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</si>
  <si>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</si>
  <si>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</si>
  <si>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</si>
  <si>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</si>
  <si>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</si>
  <si>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</si>
  <si>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</si>
  <si>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</si>
  <si>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</si>
  <si>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</si>
  <si>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</si>
  <si>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</si>
  <si>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</si>
  <si>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</si>
  <si>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</si>
  <si>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</si>
  <si>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</si>
  <si>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</si>
  <si>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</si>
  <si>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</si>
  <si>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</si>
  <si>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</si>
  <si>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</si>
  <si>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</si>
  <si>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</si>
  <si>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</si>
  <si>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</si>
  <si>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</si>
  <si>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</si>
  <si>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</si>
  <si>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</si>
  <si>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</si>
  <si>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</si>
  <si>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</si>
  <si>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</si>
  <si>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</si>
  <si>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</si>
  <si>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</si>
  <si>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</si>
  <si>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</si>
  <si>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</si>
  <si>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</si>
  <si>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</si>
  <si>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</si>
  <si>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</si>
  <si>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</si>
  <si>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</si>
  <si>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</si>
  <si>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</si>
  <si>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</si>
  <si>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</si>
  <si>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</si>
  <si>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</si>
  <si>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</si>
  <si>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</si>
  <si>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</si>
  <si>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</si>
  <si>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</si>
  <si>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</si>
  <si>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</si>
  <si>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</si>
  <si>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</si>
  <si>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</si>
  <si>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</si>
  <si>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</si>
  <si>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</si>
  <si>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</si>
  <si>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</si>
  <si>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</si>
  <si>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</si>
  <si>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</si>
  <si>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</si>
  <si>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</si>
  <si>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</si>
  <si>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</si>
  <si>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</si>
  <si>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</si>
  <si>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</si>
  <si>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</si>
  <si>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</si>
  <si>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</si>
  <si>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</si>
  <si>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</si>
  <si>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</si>
  <si>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</si>
  <si>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</si>
  <si>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</si>
  <si>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</si>
  <si>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</si>
  <si>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</si>
  <si>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</si>
  <si>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</si>
  <si>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</si>
  <si>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</si>
  <si>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</si>
  <si>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</si>
  <si>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</si>
  <si>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</si>
  <si>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</si>
  <si>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</si>
  <si>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</si>
  <si>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</si>
  <si>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</si>
  <si>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</si>
  <si>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</si>
  <si>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</si>
  <si>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</si>
  <si>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</si>
  <si>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</si>
  <si>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</si>
  <si>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</si>
  <si>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</si>
  <si>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</si>
  <si>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</si>
  <si>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</si>
  <si>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</si>
  <si>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</si>
  <si>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</si>
  <si>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</si>
  <si>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</si>
  <si>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</si>
  <si>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</si>
  <si>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</si>
  <si>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</si>
  <si>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</si>
  <si>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</si>
  <si>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</si>
  <si>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</si>
  <si>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</si>
  <si>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</si>
  <si>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</si>
  <si>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</si>
  <si>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</si>
  <si>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</si>
  <si>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</si>
  <si>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</si>
  <si>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</si>
  <si>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</si>
  <si>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</si>
  <si>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</si>
  <si>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</si>
  <si>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</si>
  <si>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</si>
  <si>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</si>
  <si>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</si>
  <si>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</si>
  <si>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</si>
  <si>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</si>
  <si>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</si>
  <si>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</si>
  <si>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</si>
  <si>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</si>
  <si>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</si>
  <si>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</si>
  <si>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</si>
  <si>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</si>
  <si>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</si>
  <si>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</si>
  <si>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</si>
  <si>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</si>
  <si>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</si>
  <si>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</si>
  <si>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</si>
  <si>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</si>
  <si>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</si>
  <si>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</si>
  <si>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</si>
  <si>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</si>
  <si>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</si>
  <si>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</si>
  <si>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</si>
  <si>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</si>
  <si>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</si>
  <si>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</si>
  <si>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</si>
  <si>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</si>
  <si>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</si>
  <si>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</si>
  <si>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</si>
  <si>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</si>
  <si>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</si>
  <si>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</si>
  <si>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</si>
  <si>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</si>
  <si>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</si>
  <si>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</si>
  <si>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</si>
  <si>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</si>
  <si>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</si>
  <si>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</si>
  <si>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</si>
  <si>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</si>
  <si>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</si>
  <si>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</si>
  <si>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</si>
  <si>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</si>
  <si>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</si>
  <si>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</si>
  <si>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</si>
  <si>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</si>
  <si>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</si>
  <si>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</si>
  <si>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</si>
  <si>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</si>
  <si>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</si>
  <si>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</si>
  <si>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</si>
  <si>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</si>
  <si>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</si>
  <si>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</si>
  <si>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</si>
  <si>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</si>
  <si>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</si>
  <si>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</si>
  <si>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</si>
  <si>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</si>
  <si>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</si>
  <si>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</si>
  <si>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</si>
  <si>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</si>
  <si>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</si>
  <si>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</si>
  <si>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</si>
  <si>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</si>
  <si>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</si>
  <si>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</si>
  <si>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</si>
  <si>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</si>
  <si>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</si>
  <si>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</si>
  <si>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</si>
  <si>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</si>
  <si>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</si>
  <si>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</si>
  <si>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</si>
  <si>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</si>
  <si>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</si>
  <si>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</si>
  <si>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</si>
  <si>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</si>
  <si>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</si>
  <si>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</si>
  <si>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</si>
  <si>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</si>
  <si>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</si>
  <si>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</si>
  <si>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</si>
  <si>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</si>
  <si>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</si>
  <si>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</si>
  <si>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</si>
  <si>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</si>
  <si>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</si>
  <si>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</si>
  <si>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</si>
  <si>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</si>
  <si>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</si>
  <si>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</si>
  <si>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</si>
  <si>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</si>
  <si>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</si>
  <si>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</si>
  <si>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</si>
  <si>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</si>
  <si>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</si>
  <si>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</si>
  <si>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</si>
  <si>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</si>
  <si>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</si>
  <si>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</si>
  <si>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</si>
  <si>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</si>
  <si>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</si>
  <si>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</si>
  <si>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</si>
  <si>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</si>
  <si>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</si>
  <si>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</si>
  <si>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</si>
  <si>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</si>
  <si>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</si>
  <si>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</si>
  <si>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</si>
  <si>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</si>
  <si>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</si>
  <si>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</si>
  <si>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</si>
  <si>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</si>
  <si>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</si>
  <si>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</si>
  <si>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</si>
  <si>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</si>
  <si>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</si>
  <si>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</si>
  <si>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</si>
  <si>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</si>
  <si>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</si>
  <si>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</si>
  <si>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</si>
  <si>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</si>
  <si>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</si>
  <si>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</si>
  <si>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</si>
  <si>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</si>
  <si>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</si>
  <si>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</si>
  <si>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</si>
  <si>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</si>
  <si>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</si>
  <si>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</si>
  <si>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</si>
  <si>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</si>
  <si>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</si>
  <si>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</si>
  <si>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</si>
  <si>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</si>
  <si>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</si>
  <si>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</si>
  <si>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</si>
  <si>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</si>
  <si>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</si>
  <si>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</si>
  <si>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</si>
  <si>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</si>
  <si>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</si>
  <si>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</si>
  <si>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</si>
  <si>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</si>
  <si>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</si>
  <si>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</si>
  <si>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</si>
  <si>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</si>
  <si>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</si>
  <si>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</si>
  <si>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</si>
  <si>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</si>
  <si>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</si>
  <si>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</si>
  <si>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</si>
  <si>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</si>
  <si>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</si>
  <si>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</si>
  <si>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</si>
  <si>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</si>
  <si>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</si>
  <si>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</si>
  <si>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</si>
  <si>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</si>
  <si>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</si>
  <si>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</si>
  <si>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</si>
  <si>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</si>
  <si>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</si>
  <si>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</si>
  <si>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</si>
  <si>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</si>
  <si>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</si>
  <si>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</si>
  <si>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</si>
  <si>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</si>
  <si>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</si>
  <si>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</si>
  <si>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</si>
  <si>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</si>
  <si>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</si>
  <si>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</si>
  <si>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</si>
  <si>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</si>
  <si>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</si>
  <si>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</si>
  <si>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</si>
  <si>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</si>
  <si>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</si>
  <si>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</si>
  <si>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</si>
  <si>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</si>
  <si>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</si>
  <si>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</si>
  <si>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</si>
  <si>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</si>
  <si>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</si>
  <si>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</si>
  <si>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</si>
  <si>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</si>
  <si>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</si>
  <si>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</si>
  <si>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</si>
  <si>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</si>
  <si>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</si>
  <si>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</si>
  <si>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</si>
  <si>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</si>
  <si>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</si>
  <si>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</si>
  <si>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</si>
  <si>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</si>
  <si>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</si>
  <si>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</si>
  <si>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</si>
  <si>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</si>
  <si>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</si>
  <si>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</si>
  <si>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</si>
  <si>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</si>
  <si>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</si>
  <si>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</si>
  <si>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</si>
  <si>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</si>
  <si>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</si>
  <si>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</si>
  <si>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</si>
  <si>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</si>
  <si>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</si>
  <si>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</si>
  <si>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</si>
  <si>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</si>
  <si>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</si>
  <si>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</si>
  <si>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</si>
  <si>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</si>
  <si>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</si>
  <si>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</si>
  <si>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</si>
  <si>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</si>
  <si>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</si>
  <si>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</si>
  <si>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</si>
  <si>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</si>
  <si>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</si>
  <si>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</si>
  <si>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</si>
  <si>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</si>
  <si>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</si>
  <si>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</si>
  <si>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</si>
  <si>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</si>
  <si>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</si>
  <si>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</si>
  <si>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</si>
  <si>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</si>
  <si>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</si>
  <si>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</si>
  <si>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</si>
  <si>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</si>
  <si>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</si>
  <si>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</si>
  <si>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</si>
  <si>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</si>
  <si>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</si>
  <si>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</si>
  <si>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</si>
  <si>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</si>
  <si>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</si>
  <si>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</si>
  <si>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</si>
  <si>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</si>
  <si>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</si>
  <si>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</si>
  <si>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</si>
  <si>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</si>
  <si>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</si>
  <si>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</si>
  <si>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</si>
  <si>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</si>
  <si>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</si>
  <si>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</si>
  <si>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</si>
  <si>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</si>
  <si>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</si>
  <si>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</si>
  <si>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</si>
  <si>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</si>
  <si>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</si>
  <si>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</si>
  <si>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</si>
  <si>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</si>
  <si>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</si>
  <si>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</si>
  <si>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</si>
  <si>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</si>
  <si>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</si>
  <si>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</si>
  <si>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</si>
  <si>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</si>
  <si>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</si>
  <si>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</si>
  <si>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</si>
  <si>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</si>
  <si>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</si>
  <si>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</si>
  <si>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</si>
  <si>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</si>
  <si>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</si>
  <si>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</si>
  <si>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</si>
  <si>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</si>
  <si>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</si>
  <si>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</si>
  <si>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</si>
  <si>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</si>
  <si>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</si>
  <si>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</si>
  <si>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</si>
  <si>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</si>
  <si>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</si>
  <si>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</si>
  <si>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</si>
  <si>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</si>
  <si>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</si>
  <si>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</si>
  <si>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</si>
  <si>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</si>
  <si>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</si>
  <si>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</si>
  <si>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</si>
  <si>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</si>
  <si>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</si>
  <si>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</si>
  <si>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</si>
  <si>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</si>
  <si>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</si>
  <si>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</si>
  <si>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</si>
  <si>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</si>
  <si>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</si>
  <si>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</si>
  <si>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</si>
  <si>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</si>
  <si>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</si>
  <si>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</si>
  <si>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</si>
  <si>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</si>
  <si>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</si>
  <si>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</si>
  <si>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</si>
  <si>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</si>
  <si>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</si>
  <si>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</si>
  <si>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</si>
  <si>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</si>
  <si>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</si>
  <si>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</si>
  <si>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</si>
  <si>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</si>
  <si>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</si>
  <si>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</si>
  <si>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</si>
  <si>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</si>
  <si>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</si>
  <si>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</si>
  <si>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</si>
  <si>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</si>
  <si>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</si>
  <si>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</si>
  <si>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</si>
  <si>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</si>
  <si>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</si>
  <si>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</si>
  <si>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</si>
  <si>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</si>
  <si>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</si>
  <si>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</si>
  <si>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</si>
  <si>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</si>
  <si>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</si>
  <si>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</si>
  <si>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</si>
  <si>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</si>
  <si>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</si>
  <si>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</si>
  <si>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</si>
  <si>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</si>
  <si>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</si>
  <si>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</si>
  <si>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</si>
  <si>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</si>
  <si>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</si>
  <si>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</si>
  <si>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</si>
  <si>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</si>
  <si>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</si>
  <si>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</si>
  <si>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</si>
  <si>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</si>
  <si>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</si>
  <si>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</si>
  <si>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</si>
  <si>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</si>
  <si>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</si>
  <si>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</si>
  <si>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</si>
  <si>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</si>
  <si>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</si>
  <si>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</si>
  <si>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</si>
  <si>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</si>
  <si>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</si>
  <si>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</si>
  <si>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</si>
  <si>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</si>
  <si>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</si>
  <si>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</si>
  <si>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</si>
  <si>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</si>
  <si>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</si>
  <si>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</si>
  <si>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</si>
  <si>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</si>
  <si>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</si>
  <si>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</si>
  <si>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</si>
  <si>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</si>
  <si>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</si>
  <si>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</si>
  <si>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</si>
  <si>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</si>
  <si>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</si>
  <si>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</si>
  <si>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</si>
  <si>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</si>
  <si>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</si>
  <si>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</si>
  <si>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</si>
  <si>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</si>
  <si>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</si>
  <si>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</si>
  <si>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</si>
  <si>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</si>
  <si>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</si>
  <si>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</si>
  <si>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</si>
  <si>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</si>
  <si>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</si>
  <si>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</si>
  <si>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</si>
  <si>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</si>
  <si>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</si>
  <si>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</si>
  <si>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</si>
  <si>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</si>
  <si>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</si>
  <si>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</si>
  <si>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</si>
  <si>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</si>
  <si>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</si>
  <si>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</si>
  <si>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</si>
  <si>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</si>
  <si>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</si>
  <si>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</si>
  <si>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</si>
  <si>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</si>
  <si>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</si>
  <si>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</si>
  <si>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</si>
  <si>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</si>
  <si>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</si>
  <si>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</si>
  <si>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</si>
  <si>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</si>
  <si>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</si>
  <si>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</si>
  <si>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</si>
  <si>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</si>
  <si>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</si>
  <si>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</si>
  <si>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</si>
  <si>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</si>
  <si>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</si>
  <si>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</si>
  <si>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</si>
  <si>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</si>
  <si>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</si>
  <si>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</si>
  <si>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</si>
  <si>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</si>
  <si>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</si>
  <si>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</si>
  <si>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</si>
  <si>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</si>
  <si>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</si>
  <si>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</si>
  <si>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</si>
  <si>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</si>
  <si>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</si>
  <si>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</si>
  <si>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</si>
  <si>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</si>
  <si>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</si>
  <si>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</si>
  <si>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</si>
  <si>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</si>
  <si>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</si>
  <si>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</si>
  <si>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</si>
  <si>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</si>
  <si>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</si>
  <si>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</si>
  <si>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</si>
  <si>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</si>
  <si>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</si>
  <si>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</si>
  <si>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</si>
  <si>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</si>
  <si>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</si>
  <si>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</si>
  <si>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</si>
  <si>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</si>
  <si>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</si>
  <si>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</si>
  <si>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</si>
  <si>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</si>
  <si>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</si>
  <si>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</si>
  <si>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</si>
  <si>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</si>
  <si>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</si>
  <si>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</si>
  <si>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</si>
  <si>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</si>
  <si>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</si>
  <si>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</si>
  <si>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</si>
  <si>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</si>
  <si>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</si>
  <si>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</si>
  <si>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</si>
  <si>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</si>
  <si>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</si>
  <si>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</si>
  <si>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</si>
  <si>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</si>
  <si>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</si>
  <si>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</si>
  <si>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</si>
  <si>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</si>
  <si>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</si>
  <si>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</si>
  <si>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</si>
  <si>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</si>
  <si>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</si>
  <si>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</si>
  <si>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</si>
  <si>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</si>
  <si>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</si>
  <si>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</si>
  <si>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</si>
  <si>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</si>
  <si>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</si>
  <si>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</si>
  <si>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</si>
  <si>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</si>
  <si>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</si>
  <si>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</si>
  <si>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</si>
  <si>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</si>
  <si>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</si>
  <si>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</si>
  <si>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</si>
  <si>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</si>
  <si>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</si>
  <si>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</si>
  <si>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</si>
  <si>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</si>
  <si>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</si>
  <si>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</si>
  <si>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</si>
  <si>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</si>
  <si>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</si>
  <si>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</si>
  <si>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</si>
  <si>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</si>
  <si>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</si>
  <si>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</si>
  <si>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</si>
  <si>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</si>
  <si>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</si>
  <si>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</si>
  <si>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</si>
  <si>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</si>
  <si>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</si>
  <si>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</si>
  <si>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</si>
  <si>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</si>
  <si>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</si>
  <si>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</si>
  <si>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</si>
  <si>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</si>
  <si>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</si>
  <si>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</si>
  <si>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</si>
  <si>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</si>
  <si>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</si>
  <si>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</si>
  <si>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</si>
  <si>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</si>
  <si>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</si>
  <si>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</si>
  <si>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</si>
  <si>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</si>
  <si>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</si>
  <si>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</si>
  <si>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</si>
  <si>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</si>
  <si>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</si>
  <si>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</si>
  <si>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</si>
  <si>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</si>
  <si>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</si>
  <si>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</si>
  <si>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</si>
  <si>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</si>
  <si>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</si>
  <si>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</si>
  <si>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</si>
  <si>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</si>
  <si>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</si>
  <si>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</si>
  <si>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</si>
  <si>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</si>
  <si>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</si>
  <si>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</si>
  <si>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</si>
  <si>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</si>
  <si>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</si>
  <si>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</si>
  <si>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</si>
  <si>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</si>
  <si>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</si>
  <si>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</si>
  <si>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</si>
  <si>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</si>
  <si>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</si>
  <si>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</si>
  <si>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</si>
  <si>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</si>
  <si>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</si>
  <si>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</si>
  <si>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</si>
  <si>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</si>
  <si>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</si>
  <si>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</si>
  <si>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</si>
  <si>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</si>
  <si>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</si>
  <si>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</si>
  <si>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</si>
  <si>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</si>
  <si>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</si>
  <si>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</si>
  <si>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</si>
  <si>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</si>
  <si>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</si>
  <si>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</si>
  <si>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</si>
  <si>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</si>
  <si>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</si>
  <si>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</si>
  <si>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</si>
  <si>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</si>
  <si>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</si>
  <si>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</si>
  <si>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</si>
  <si>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</si>
  <si>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</si>
  <si>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</si>
  <si>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</si>
  <si>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</si>
  <si>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</si>
  <si>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</si>
  <si>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</si>
  <si>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</si>
  <si>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</si>
  <si>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</si>
  <si>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</si>
  <si>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</si>
  <si>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</si>
  <si>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</si>
  <si>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</si>
  <si>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</si>
  <si>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</si>
  <si>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</si>
  <si>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</si>
  <si>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</si>
  <si>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</si>
  <si>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</si>
  <si>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</si>
  <si>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</si>
  <si>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</si>
  <si>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</si>
  <si>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</si>
  <si>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</si>
  <si>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</si>
  <si>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</si>
  <si>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</si>
  <si>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</si>
  <si>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</si>
  <si>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</si>
  <si>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</si>
  <si>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</si>
  <si>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</si>
  <si>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</si>
  <si>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</si>
  <si>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</si>
  <si>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</si>
  <si>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</si>
  <si>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</si>
  <si>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</si>
  <si>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</si>
  <si>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</si>
  <si>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</si>
  <si>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</si>
  <si>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</si>
  <si>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</si>
  <si>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</si>
  <si>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</si>
  <si>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</si>
  <si>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</si>
  <si>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</si>
  <si>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</si>
  <si>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</si>
  <si>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</si>
  <si>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</si>
  <si>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</si>
  <si>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</si>
  <si>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</si>
  <si>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</si>
  <si>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</si>
  <si>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</si>
  <si>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</si>
  <si>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</si>
  <si>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</si>
  <si>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</si>
  <si>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</si>
  <si>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</si>
  <si>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</si>
  <si>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</si>
  <si>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</si>
  <si>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</si>
  <si>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</si>
  <si>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</si>
  <si>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</si>
  <si>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</si>
  <si>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</si>
  <si>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</si>
  <si>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</si>
  <si>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</si>
  <si>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</si>
  <si>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</si>
  <si>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</si>
  <si>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</si>
  <si>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</si>
  <si>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</si>
  <si>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</si>
  <si>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</si>
  <si>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</si>
  <si>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</si>
  <si>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</si>
  <si>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</si>
  <si>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</si>
  <si>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</si>
  <si>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</si>
  <si>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</si>
  <si>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</si>
  <si>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</si>
  <si>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</si>
  <si>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</si>
  <si>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</si>
  <si>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</si>
  <si>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</si>
  <si>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</si>
  <si>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</si>
  <si>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</si>
  <si>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</si>
  <si>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</si>
  <si>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</si>
  <si>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</si>
  <si>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</si>
  <si>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</si>
  <si>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</si>
  <si>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</si>
  <si>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</si>
  <si>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</si>
  <si>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</si>
  <si>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</si>
  <si>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</si>
  <si>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</si>
  <si>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</si>
  <si>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</si>
  <si>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</si>
  <si>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</si>
  <si>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</si>
  <si>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</si>
  <si>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</si>
  <si>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</si>
  <si>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</si>
  <si>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</si>
  <si>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</si>
  <si>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</si>
  <si>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</si>
  <si>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</si>
  <si>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</si>
  <si>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</si>
  <si>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</si>
  <si>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</si>
  <si>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</si>
  <si>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</si>
  <si>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</si>
  <si>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</si>
  <si>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</si>
  <si>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</si>
  <si>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</si>
  <si>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</si>
  <si>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</si>
  <si>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</si>
  <si>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</si>
  <si>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</si>
  <si>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</si>
  <si>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</si>
  <si>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</si>
  <si>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</si>
  <si>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</si>
  <si>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</si>
  <si>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</si>
  <si>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</si>
  <si>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</si>
  <si>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</si>
  <si>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</si>
  <si>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</si>
  <si>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</si>
  <si>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</si>
  <si>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</si>
  <si>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</si>
  <si>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</si>
  <si>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</si>
  <si>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</si>
  <si>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</si>
  <si>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</si>
  <si>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</si>
  <si>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</si>
  <si>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</si>
  <si>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</si>
  <si>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</si>
  <si>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</si>
  <si>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</si>
  <si>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</si>
  <si>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</si>
  <si>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</si>
  <si>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</si>
  <si>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</si>
  <si>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</si>
  <si>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</si>
  <si>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</si>
  <si>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</si>
  <si>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</si>
  <si>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</si>
  <si>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</si>
  <si>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</si>
  <si>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</si>
  <si>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</si>
  <si>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</si>
  <si>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</si>
  <si>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</si>
  <si>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</si>
  <si>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</si>
  <si>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</si>
  <si>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</si>
  <si>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</si>
  <si>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</si>
  <si>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</si>
  <si>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</si>
  <si>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</si>
  <si>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</si>
  <si>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</si>
  <si>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</si>
  <si>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</si>
  <si>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</si>
  <si>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</si>
  <si>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</si>
  <si>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</si>
  <si>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</si>
  <si>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</si>
  <si>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</si>
  <si>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</si>
  <si>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</si>
  <si>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</si>
  <si>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</si>
  <si>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</si>
  <si>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</si>
  <si>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</si>
  <si>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</si>
  <si>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</si>
  <si>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</si>
  <si>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</si>
  <si>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</si>
  <si>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</si>
  <si>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</si>
  <si>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</si>
  <si>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</si>
  <si>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</si>
  <si>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</si>
  <si>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</si>
  <si>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</si>
  <si>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</si>
  <si>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</si>
  <si>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</si>
  <si>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</si>
  <si>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</si>
  <si>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</si>
  <si>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</si>
  <si>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</si>
  <si>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</si>
  <si>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</si>
  <si>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</si>
  <si>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</si>
  <si>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</si>
  <si>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</si>
  <si>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</si>
  <si>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</si>
  <si>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</si>
  <si>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</si>
  <si>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</si>
  <si>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</si>
  <si>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</si>
  <si>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</si>
  <si>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</si>
  <si>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</si>
  <si>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</si>
  <si>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</si>
  <si>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</si>
  <si>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</si>
  <si>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</si>
  <si>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</si>
  <si>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</si>
  <si>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</si>
  <si>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</si>
  <si>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</si>
  <si>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</si>
  <si>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</si>
  <si>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</si>
  <si>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</si>
  <si>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</si>
  <si>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</si>
  <si>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</si>
  <si>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</si>
  <si>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</si>
  <si>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</si>
  <si>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</si>
  <si>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</si>
  <si>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</si>
  <si>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</si>
  <si>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</si>
  <si>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</si>
  <si>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</si>
  <si>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</si>
  <si>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</si>
  <si>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</si>
  <si>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</si>
  <si>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</si>
  <si>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</si>
  <si>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</si>
  <si>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</si>
  <si>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</si>
  <si>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</si>
  <si>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</si>
  <si>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</si>
  <si>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</si>
  <si>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</si>
  <si>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</si>
  <si>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</si>
  <si>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</si>
  <si>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</si>
  <si>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</si>
  <si>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</si>
  <si>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</si>
  <si>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</si>
  <si>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</si>
  <si>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</si>
  <si>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</si>
  <si>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</si>
  <si>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</si>
  <si>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</si>
  <si>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</si>
  <si>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</si>
  <si>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</si>
  <si>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</si>
  <si>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</si>
  <si>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</si>
  <si>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</si>
  <si>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</si>
  <si>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</si>
  <si>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</si>
  <si>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</si>
  <si>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</si>
  <si>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</si>
  <si>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</si>
  <si>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</si>
  <si>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</si>
  <si>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</si>
  <si>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</si>
  <si>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</si>
  <si>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</si>
  <si>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</si>
  <si>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</si>
  <si>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</si>
  <si>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</si>
  <si>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</si>
  <si>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</si>
  <si>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</si>
  <si>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</si>
  <si>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</si>
  <si>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</si>
  <si>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</si>
  <si>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</si>
  <si>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</si>
  <si>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</si>
  <si>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</si>
  <si>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</si>
  <si>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</si>
  <si>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</si>
  <si>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</si>
  <si>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</si>
  <si>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</si>
  <si>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</si>
  <si>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</si>
  <si>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</si>
  <si>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</si>
  <si>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</si>
  <si>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</si>
  <si>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</si>
  <si>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</si>
  <si>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</si>
  <si>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</si>
  <si>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</si>
  <si>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</si>
  <si>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</si>
  <si>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</si>
  <si>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</si>
  <si>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</si>
  <si>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</si>
  <si>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</si>
  <si>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</si>
  <si>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</si>
  <si>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</si>
  <si>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</si>
  <si>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</si>
  <si>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</si>
  <si>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</si>
  <si>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</si>
  <si>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</si>
  <si>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</si>
  <si>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</si>
  <si>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</si>
  <si>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</si>
  <si>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</si>
  <si>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</si>
  <si>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</si>
  <si>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</si>
  <si>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</si>
  <si>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</si>
  <si>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</si>
  <si>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</si>
  <si>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</si>
  <si>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</si>
  <si>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</si>
  <si>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</si>
  <si>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</si>
  <si>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</si>
  <si>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</si>
  <si>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</si>
  <si>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</si>
  <si>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</si>
  <si>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</si>
  <si>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</si>
  <si>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</si>
  <si>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</si>
  <si>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</si>
  <si>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</si>
  <si>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</si>
  <si>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</si>
  <si>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</si>
  <si>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</si>
  <si>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</si>
  <si>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</si>
  <si>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</si>
  <si>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</si>
  <si>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</si>
  <si>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</si>
  <si>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</si>
  <si>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</si>
  <si>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</si>
  <si>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</si>
  <si>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</si>
  <si>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</si>
  <si>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</si>
  <si>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</si>
  <si>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</si>
  <si>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</si>
  <si>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</si>
  <si>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</si>
  <si>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</si>
  <si>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</si>
  <si>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</si>
  <si>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</si>
  <si>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</si>
  <si>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</si>
  <si>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</si>
  <si>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</si>
  <si>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</si>
  <si>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</si>
  <si>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</si>
  <si>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</si>
  <si>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</si>
  <si>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</si>
  <si>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</si>
  <si>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</si>
  <si>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</si>
  <si>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</si>
  <si>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</si>
  <si>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</si>
  <si>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</si>
  <si>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</si>
  <si>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</si>
  <si>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</si>
  <si>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</si>
  <si>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</si>
  <si>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</si>
  <si>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</si>
  <si>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</si>
  <si>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</si>
  <si>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</si>
  <si>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</si>
  <si>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</si>
  <si>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</si>
  <si>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</si>
  <si>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</si>
  <si>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</si>
  <si>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</si>
  <si>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</si>
  <si>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</si>
  <si>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</si>
  <si>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</si>
  <si>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</si>
  <si>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</si>
  <si>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</si>
  <si>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</si>
  <si>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</si>
  <si>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</si>
  <si>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</si>
  <si>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</si>
  <si>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</si>
  <si>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</si>
  <si>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</si>
  <si>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</si>
  <si>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</si>
  <si>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</si>
  <si>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</si>
  <si>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</si>
  <si>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</si>
  <si>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</si>
  <si>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</si>
  <si>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</si>
  <si>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</si>
  <si>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</si>
  <si>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</si>
  <si>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</si>
  <si>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</si>
  <si>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</si>
  <si>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</si>
  <si>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</si>
  <si>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</si>
  <si>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</si>
  <si>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</si>
  <si>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</si>
  <si>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</si>
  <si>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</si>
  <si>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</si>
  <si>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</si>
  <si>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</si>
  <si>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</si>
  <si>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</si>
  <si>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</si>
  <si>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</si>
  <si>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</si>
  <si>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</si>
  <si>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</si>
  <si>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</si>
  <si>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</si>
  <si>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</si>
  <si>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</si>
  <si>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</si>
  <si>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</si>
  <si>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</si>
  <si>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</si>
  <si>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</si>
  <si>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</si>
  <si>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</si>
  <si>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</si>
  <si>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</si>
  <si>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</si>
  <si>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</si>
  <si>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</si>
  <si>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</si>
  <si>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</si>
  <si>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</si>
  <si>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</si>
  <si>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</si>
  <si>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</si>
  <si>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</si>
  <si>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</si>
  <si>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</si>
  <si>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</si>
  <si>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</si>
  <si>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</si>
  <si>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</si>
  <si>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</si>
  <si>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</si>
  <si>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</si>
  <si>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</si>
  <si>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</si>
  <si>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</si>
  <si>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</si>
  <si>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</si>
  <si>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</si>
  <si>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</si>
  <si>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</si>
  <si>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</si>
  <si>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</si>
  <si>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</si>
  <si>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</si>
  <si>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</si>
  <si>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</si>
  <si>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</si>
  <si>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</si>
  <si>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</si>
  <si>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</si>
  <si>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</si>
  <si>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</si>
  <si>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</si>
  <si>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</si>
  <si>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</si>
  <si>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</si>
  <si>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</si>
  <si>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</si>
  <si>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</si>
  <si>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</si>
  <si>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</si>
  <si>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</si>
  <si>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</si>
  <si>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</si>
  <si>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</si>
  <si>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</si>
  <si>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</si>
  <si>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</si>
  <si>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</si>
  <si>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</si>
  <si>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</si>
  <si>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</si>
  <si>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</si>
  <si>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</si>
  <si>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</si>
  <si>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</si>
  <si>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</si>
  <si>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</si>
  <si>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</si>
  <si>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</si>
  <si>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</si>
  <si>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</si>
  <si>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</si>
  <si>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</si>
  <si>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</si>
  <si>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</si>
  <si>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</si>
  <si>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</si>
  <si>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</si>
  <si>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</si>
  <si>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</si>
  <si>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</si>
  <si>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</si>
  <si>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</si>
  <si>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</si>
  <si>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</si>
  <si>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</si>
  <si>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</si>
  <si>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</si>
  <si>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</si>
  <si>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</si>
  <si>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</si>
  <si>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</si>
  <si>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</si>
  <si>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</si>
  <si>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</si>
  <si>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</si>
  <si>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</si>
  <si>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</si>
  <si>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</si>
  <si>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</si>
  <si>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</si>
  <si>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</si>
  <si>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</si>
  <si>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</si>
  <si>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</si>
  <si>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</si>
  <si>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</si>
  <si>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</si>
  <si>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</si>
  <si>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</si>
  <si>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</si>
  <si>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</si>
  <si>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</si>
  <si>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</si>
  <si>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</si>
  <si>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</si>
  <si>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</si>
  <si>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</si>
  <si>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</si>
  <si>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</si>
  <si>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</si>
  <si>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</si>
  <si>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</si>
  <si>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</si>
  <si>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</si>
  <si>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</si>
  <si>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</si>
  <si>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</si>
  <si>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</si>
  <si>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</si>
  <si>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</si>
  <si>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</si>
  <si>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</si>
  <si>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</si>
  <si>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</si>
  <si>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</si>
  <si>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</si>
  <si>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</si>
  <si>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</si>
  <si>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</si>
  <si>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</si>
  <si>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</si>
  <si>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</si>
  <si>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</si>
  <si>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</si>
  <si>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</si>
  <si>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</si>
  <si>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</si>
  <si>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</si>
  <si>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</si>
  <si>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</si>
  <si>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</si>
  <si>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</si>
  <si>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</si>
  <si>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</si>
  <si>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</si>
  <si>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</si>
  <si>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</si>
  <si>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</si>
  <si>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</si>
  <si>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</si>
  <si>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</si>
  <si>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</si>
  <si>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</si>
  <si>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</si>
  <si>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</si>
  <si>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</si>
  <si>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</si>
  <si>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</si>
  <si>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</si>
  <si>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</si>
  <si>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</si>
  <si>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</si>
  <si>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</si>
  <si>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</si>
  <si>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</si>
  <si>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</si>
  <si>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</si>
  <si>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</si>
  <si>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</si>
  <si>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</si>
  <si>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</si>
  <si>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</si>
  <si>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</si>
  <si>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</si>
  <si>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</si>
  <si>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</si>
  <si>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</si>
  <si>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</si>
  <si>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</si>
  <si>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</si>
  <si>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</si>
  <si>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</si>
  <si>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</si>
  <si>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</si>
  <si>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</si>
  <si>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</si>
  <si>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</si>
  <si>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</si>
  <si>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</si>
  <si>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</si>
  <si>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</si>
  <si>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</si>
  <si>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</si>
  <si>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</si>
  <si>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</si>
  <si>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</si>
  <si>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</si>
  <si>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</si>
  <si>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</si>
  <si>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</si>
  <si>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</si>
  <si>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</si>
  <si>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</si>
  <si>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</si>
  <si>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</si>
  <si>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</si>
  <si>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</si>
  <si>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</si>
  <si>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</si>
  <si>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</si>
  <si>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</si>
  <si>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</si>
  <si>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</si>
  <si>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</si>
  <si>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</si>
  <si>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</si>
  <si>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</si>
  <si>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</si>
  <si>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</si>
  <si>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</si>
  <si>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</si>
  <si>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</si>
  <si>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</si>
  <si>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</si>
  <si>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</si>
  <si>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</si>
  <si>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</si>
  <si>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</si>
  <si>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</si>
  <si>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</si>
  <si>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</si>
  <si>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</si>
  <si>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</si>
  <si>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</si>
  <si>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</si>
  <si>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</si>
  <si>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</si>
  <si>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</si>
  <si>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</si>
  <si>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</si>
  <si>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</si>
  <si>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</si>
  <si>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</si>
  <si>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</si>
  <si>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</si>
  <si>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</si>
  <si>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</si>
  <si>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</si>
  <si>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</si>
  <si>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</si>
  <si>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</si>
  <si>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</si>
  <si>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</si>
  <si>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</si>
  <si>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</si>
  <si>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</si>
  <si>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</si>
  <si>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</si>
  <si>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</si>
  <si>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</si>
  <si>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</si>
  <si>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</si>
  <si>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</si>
  <si>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</si>
  <si>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</si>
  <si>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</si>
  <si>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</si>
  <si>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</si>
  <si>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</si>
  <si>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</si>
  <si>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</si>
  <si>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</si>
  <si>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</si>
  <si>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</si>
  <si>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</si>
  <si>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</si>
  <si>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</si>
  <si>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</si>
  <si>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</si>
  <si>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</si>
  <si>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</si>
  <si>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</si>
  <si>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</si>
  <si>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</si>
  <si>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</si>
  <si>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</si>
  <si>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</si>
  <si>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</si>
  <si>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</si>
  <si>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</si>
  <si>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</si>
  <si>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</si>
  <si>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</si>
  <si>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</si>
  <si>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</si>
  <si>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</si>
  <si>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</si>
  <si>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</si>
  <si>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</si>
  <si>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</si>
  <si>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</si>
  <si>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</si>
  <si>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</si>
  <si>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</si>
  <si>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</si>
  <si>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</si>
  <si>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</si>
  <si>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</si>
  <si>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</si>
  <si>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</si>
  <si>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</si>
  <si>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</si>
  <si>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</si>
  <si>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</si>
  <si>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</si>
  <si>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</si>
  <si>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</si>
  <si>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</si>
  <si>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</si>
  <si>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</si>
  <si>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</si>
  <si>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</si>
  <si>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</si>
  <si>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</si>
  <si>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</si>
  <si>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</si>
  <si>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</si>
  <si>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</si>
  <si>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</si>
  <si>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</si>
  <si>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</si>
  <si>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</si>
  <si>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</si>
  <si>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</si>
  <si>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</si>
  <si>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</si>
  <si>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</si>
  <si>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</si>
  <si>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</si>
  <si>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</si>
  <si>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</si>
  <si>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</si>
  <si>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</si>
  <si>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</si>
  <si>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</si>
  <si>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</si>
  <si>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</si>
  <si>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</si>
  <si>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</si>
  <si>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</si>
  <si>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</si>
  <si>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</si>
  <si>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</si>
  <si>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</si>
  <si>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</si>
  <si>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</si>
  <si>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</si>
  <si>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</si>
  <si>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</si>
  <si>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</si>
  <si>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</si>
  <si>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</si>
  <si>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</si>
  <si>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</si>
  <si>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</si>
  <si>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</si>
  <si>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</si>
  <si>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</si>
  <si>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</si>
  <si>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</si>
  <si>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</si>
  <si>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</si>
  <si>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</si>
  <si>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</si>
  <si>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</si>
  <si>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</si>
  <si>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</si>
  <si>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</si>
  <si>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</si>
  <si>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</si>
  <si>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</si>
  <si>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</si>
  <si>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</si>
  <si>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</si>
  <si>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</si>
  <si>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</si>
  <si>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</si>
  <si>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</si>
  <si>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</si>
  <si>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</si>
  <si>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</si>
  <si>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</si>
  <si>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</si>
  <si>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</si>
  <si>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</si>
  <si>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</si>
  <si>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</si>
  <si>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</si>
  <si>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</si>
  <si>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</si>
  <si>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</si>
  <si>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</si>
  <si>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</si>
  <si>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</si>
  <si>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</si>
  <si>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</si>
  <si>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</si>
  <si>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</si>
  <si>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</si>
  <si>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</si>
  <si>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</si>
  <si>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</si>
  <si>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</si>
  <si>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</si>
  <si>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</si>
  <si>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</si>
  <si>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</si>
  <si>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</si>
  <si>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</si>
  <si>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</si>
  <si>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</si>
  <si>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</si>
  <si>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</si>
  <si>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</si>
  <si>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</si>
  <si>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</si>
  <si>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</si>
  <si>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</si>
  <si>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</si>
  <si>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</si>
  <si>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</si>
  <si>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</si>
  <si>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</si>
  <si>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</si>
  <si>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</si>
  <si>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</si>
  <si>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</si>
  <si>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</si>
  <si>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</si>
  <si>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</si>
  <si>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</si>
  <si>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</si>
  <si>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</si>
  <si>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</si>
  <si>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</si>
  <si>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</si>
  <si>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</si>
  <si>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</si>
  <si>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</si>
  <si>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</si>
  <si>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</si>
  <si>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</si>
  <si>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</si>
  <si>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</si>
  <si>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</si>
  <si>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</si>
  <si>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</si>
  <si>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</si>
  <si>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</si>
  <si>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</si>
  <si>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</si>
  <si>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</si>
  <si>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</si>
  <si>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</si>
  <si>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</si>
  <si>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</si>
  <si>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</si>
  <si>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</si>
  <si>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</si>
  <si>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</si>
  <si>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</si>
  <si>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</si>
  <si>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</si>
  <si>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</si>
  <si>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</si>
  <si>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</si>
  <si>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</si>
  <si>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</si>
  <si>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</si>
  <si>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</si>
  <si>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</si>
  <si>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</si>
  <si>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</si>
  <si>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</si>
  <si>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</si>
  <si>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</si>
  <si>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</si>
  <si>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</si>
  <si>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</si>
  <si>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</si>
  <si>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</si>
  <si>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</si>
  <si>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</si>
  <si>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</si>
  <si>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</si>
  <si>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</si>
  <si>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</si>
  <si>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</si>
  <si>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</si>
  <si>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</si>
  <si>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</si>
  <si>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</si>
  <si>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</si>
  <si>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</si>
  <si>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</si>
  <si>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</si>
  <si>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</si>
  <si>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</si>
  <si>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</si>
  <si>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</si>
  <si>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</si>
  <si>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</si>
  <si>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</si>
  <si>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</si>
  <si>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</si>
  <si>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</si>
  <si>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</si>
  <si>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</si>
  <si>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</si>
  <si>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</si>
  <si>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</si>
  <si>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</si>
  <si>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</si>
  <si>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</si>
  <si>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</si>
  <si>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</si>
  <si>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</si>
  <si>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</si>
  <si>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</si>
  <si>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</si>
  <si>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</si>
  <si>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</si>
  <si>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</si>
  <si>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</si>
  <si>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</si>
  <si>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</si>
  <si>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</si>
  <si>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</si>
  <si>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</si>
  <si>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</si>
  <si>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</si>
  <si>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</si>
  <si>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</si>
  <si>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</si>
  <si>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</si>
  <si>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</si>
  <si>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</si>
  <si>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</si>
  <si>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</si>
  <si>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</si>
  <si>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</si>
  <si>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</si>
  <si>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</si>
  <si>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</si>
  <si>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</si>
  <si>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</si>
  <si>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</si>
  <si>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</si>
  <si>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</si>
  <si>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</si>
  <si>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</si>
  <si>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</si>
  <si>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</si>
  <si>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</si>
  <si>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</si>
  <si>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</si>
  <si>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</si>
  <si>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</si>
  <si>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</si>
  <si>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</si>
  <si>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</si>
  <si>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</si>
  <si>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</si>
  <si>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</si>
  <si>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</si>
  <si>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</si>
  <si>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</si>
  <si>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</si>
  <si>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</si>
  <si>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</si>
  <si>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</si>
  <si>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</si>
  <si>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</si>
  <si>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</si>
  <si>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</si>
  <si>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</si>
  <si>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</si>
  <si>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</si>
  <si>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</si>
  <si>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</si>
  <si>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</si>
  <si>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</si>
  <si>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</si>
  <si>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</si>
  <si>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</si>
  <si>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</si>
  <si>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</si>
  <si>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</si>
  <si>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</si>
  <si>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</si>
  <si>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</si>
  <si>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</si>
  <si>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</si>
  <si>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</si>
  <si>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</si>
  <si>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</si>
  <si>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</si>
  <si>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</si>
  <si>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</si>
  <si>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</si>
  <si>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</si>
  <si>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</si>
  <si>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</si>
  <si>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</si>
  <si>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</si>
  <si>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</si>
  <si>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</si>
  <si>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</si>
  <si>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</si>
  <si>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</si>
  <si>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</si>
  <si>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</si>
  <si>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</si>
  <si>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</si>
  <si>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</si>
  <si>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</si>
  <si>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</si>
  <si>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</si>
  <si>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</si>
  <si>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</si>
  <si>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</si>
  <si>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</si>
  <si>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</si>
  <si>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</si>
  <si>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</si>
  <si>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</si>
  <si>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</si>
  <si>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</si>
  <si>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</si>
  <si>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</si>
  <si>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</si>
  <si>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</si>
  <si>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</si>
  <si>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</si>
  <si>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</si>
  <si>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</si>
  <si>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</si>
  <si>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</si>
  <si>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</si>
  <si>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</si>
  <si>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</si>
  <si>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</si>
  <si>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</si>
  <si>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</si>
  <si>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</si>
  <si>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</si>
  <si>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</si>
  <si>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</si>
  <si>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</si>
  <si>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</si>
  <si>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</si>
  <si>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</si>
  <si>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</si>
  <si>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</si>
  <si>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</si>
  <si>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</si>
  <si>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</si>
  <si>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</si>
  <si>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</si>
  <si>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</si>
  <si>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</si>
  <si>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</si>
  <si>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</si>
  <si>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</si>
  <si>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</si>
  <si>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</si>
  <si>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</si>
  <si>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</si>
  <si>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</si>
  <si>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</si>
  <si>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</si>
  <si>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</si>
  <si>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</si>
  <si>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</si>
  <si>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</si>
  <si>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</si>
  <si>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</si>
  <si>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</si>
  <si>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</si>
  <si>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</si>
  <si>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</si>
  <si>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</si>
  <si>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</si>
  <si>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</si>
  <si>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</si>
  <si>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</si>
  <si>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</si>
  <si>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</si>
  <si>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</si>
  <si>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</si>
  <si>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</si>
  <si>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</si>
  <si>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</si>
  <si>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</si>
  <si>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</si>
  <si>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</si>
  <si>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</si>
  <si>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</si>
  <si>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</si>
  <si>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</si>
  <si>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</si>
  <si>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</si>
  <si>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</si>
  <si>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</si>
  <si>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</si>
  <si>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</si>
  <si>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</si>
  <si>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</si>
  <si>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</si>
  <si>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</si>
  <si>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</si>
  <si>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</si>
  <si>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</si>
  <si>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</si>
  <si>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</si>
  <si>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</si>
  <si>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</si>
  <si>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</si>
  <si>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</si>
  <si>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</si>
  <si>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</si>
  <si>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</si>
  <si>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</si>
  <si>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</si>
  <si>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</si>
  <si>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</si>
  <si>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</si>
  <si>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</si>
  <si>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</si>
  <si>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</si>
  <si>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</si>
  <si>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</si>
  <si>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</si>
  <si>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</si>
  <si>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</si>
  <si>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</si>
  <si>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</si>
  <si>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</si>
  <si>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</si>
  <si>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</si>
  <si>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</si>
  <si>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</si>
  <si>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</si>
  <si>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</si>
  <si>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</si>
  <si>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</si>
  <si>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</si>
  <si>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</si>
  <si>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</si>
  <si>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</si>
  <si>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</si>
  <si>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</si>
  <si>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</si>
  <si>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</si>
  <si>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</si>
  <si>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</si>
  <si>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</si>
  <si>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</si>
  <si>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</si>
  <si>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</si>
  <si>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</si>
  <si>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</si>
  <si>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</si>
  <si>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</si>
  <si>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</si>
  <si>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</si>
  <si>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</si>
  <si>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</si>
  <si>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</si>
  <si>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</si>
  <si>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</si>
  <si>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</si>
  <si>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</si>
  <si>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</si>
  <si>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</si>
  <si>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</si>
  <si>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</si>
  <si>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</si>
  <si>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</si>
  <si>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</si>
  <si>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</si>
  <si>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</si>
  <si>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</si>
  <si>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</si>
  <si>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</si>
  <si>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</si>
  <si>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</si>
  <si>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</si>
  <si>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</si>
  <si>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</si>
  <si>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</si>
  <si>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</si>
  <si>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</si>
  <si>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</si>
  <si>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</si>
  <si>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</si>
  <si>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</si>
  <si>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</si>
  <si>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</si>
  <si>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</si>
  <si>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</si>
  <si>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</si>
  <si>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</si>
  <si>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</si>
  <si>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</si>
  <si>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</si>
  <si>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</si>
  <si>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</si>
  <si>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</si>
  <si>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</si>
  <si>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</si>
  <si>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</si>
  <si>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</si>
  <si>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</si>
  <si>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</si>
  <si>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</si>
  <si>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</si>
  <si>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</si>
  <si>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</si>
  <si>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</si>
  <si>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</si>
  <si>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</si>
  <si>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</si>
  <si>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</si>
  <si>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</si>
  <si>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</si>
  <si>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</si>
  <si>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</si>
  <si>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</si>
  <si>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</si>
  <si>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</si>
  <si>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</si>
  <si>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</si>
  <si>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</si>
  <si>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</si>
  <si>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</si>
  <si>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</si>
  <si>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</si>
  <si>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</si>
  <si>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</si>
  <si>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</si>
  <si>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</si>
  <si>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</si>
  <si>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</si>
  <si>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</si>
  <si>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</si>
  <si>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</si>
  <si>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</si>
  <si>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</si>
  <si>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</si>
  <si>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</si>
  <si>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</si>
  <si>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</si>
  <si>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</si>
  <si>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</si>
  <si>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</si>
  <si>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</si>
  <si>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</si>
  <si>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</si>
  <si>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</si>
  <si>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</si>
  <si>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</si>
  <si>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</si>
  <si>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</si>
  <si>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</si>
  <si>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</si>
  <si>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</si>
  <si>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</si>
  <si>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</si>
  <si>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</si>
  <si>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</si>
  <si>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</si>
  <si>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</si>
  <si>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</si>
  <si>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</si>
  <si>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</si>
  <si>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</si>
  <si>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</si>
  <si>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</si>
  <si>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</si>
  <si>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</si>
  <si>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</si>
  <si>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</si>
  <si>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</si>
  <si>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</si>
  <si>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</si>
  <si>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</si>
  <si>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</si>
  <si>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</si>
  <si>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</si>
  <si>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</si>
  <si>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</si>
  <si>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</si>
  <si>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</si>
  <si>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</si>
  <si>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</si>
  <si>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</si>
  <si>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</si>
  <si>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</si>
  <si>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</si>
  <si>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</si>
  <si>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</si>
  <si>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</si>
  <si>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</si>
  <si>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</si>
  <si>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</si>
  <si>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</si>
  <si>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</si>
  <si>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</si>
  <si>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</si>
  <si>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</si>
  <si>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</si>
  <si>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</si>
  <si>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</si>
  <si>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</si>
  <si>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</si>
  <si>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</si>
  <si>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</si>
  <si>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</si>
  <si>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</si>
  <si>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</si>
  <si>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</si>
  <si>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</si>
  <si>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</si>
  <si>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</si>
  <si>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</si>
  <si>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</si>
  <si>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</si>
  <si>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</si>
  <si>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</si>
  <si>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</si>
  <si>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</si>
  <si>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</si>
  <si>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</si>
  <si>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</si>
  <si>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</si>
  <si>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</si>
  <si>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</si>
  <si>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</si>
  <si>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</si>
  <si>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</si>
  <si>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</si>
  <si>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</si>
  <si>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</si>
  <si>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</si>
  <si>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</si>
  <si>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</si>
  <si>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</si>
  <si>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</si>
  <si>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</si>
  <si>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</si>
  <si>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</si>
  <si>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</si>
  <si>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</si>
  <si>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</si>
  <si>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</si>
  <si>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</si>
  <si>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</si>
  <si>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</si>
  <si>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</si>
  <si>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</si>
  <si>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</si>
  <si>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</si>
  <si>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</si>
  <si>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</si>
  <si>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</si>
  <si>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</si>
  <si>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</si>
  <si>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</si>
  <si>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</si>
  <si>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</si>
  <si>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</si>
  <si>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</si>
  <si>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</si>
  <si>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</si>
  <si>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</si>
  <si>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</si>
  <si>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</si>
  <si>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</si>
  <si>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</si>
  <si>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</si>
  <si>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</si>
  <si>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</si>
  <si>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</si>
  <si>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</si>
  <si>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</si>
  <si>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</si>
  <si>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</si>
  <si>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</si>
  <si>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</si>
  <si>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</si>
  <si>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</si>
  <si>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</si>
  <si>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</si>
  <si>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</si>
  <si>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</si>
  <si>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</si>
  <si>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</si>
  <si>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</si>
  <si>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</si>
  <si>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</si>
  <si>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</si>
  <si>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</si>
  <si>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</si>
  <si>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</si>
  <si>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</si>
  <si>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</si>
  <si>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</si>
  <si>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</si>
  <si>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</si>
  <si>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</si>
  <si>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</si>
  <si>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</si>
  <si>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</si>
  <si>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</si>
  <si>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</si>
  <si>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</si>
  <si>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</si>
  <si>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</si>
  <si>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</si>
  <si>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</si>
  <si>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</si>
  <si>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</si>
  <si>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</si>
  <si>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</si>
  <si>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</si>
  <si>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</si>
  <si>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</si>
  <si>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</si>
  <si>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</si>
  <si>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</si>
  <si>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</si>
  <si>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</si>
  <si>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</si>
  <si>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</si>
  <si>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</si>
  <si>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</si>
  <si>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</si>
  <si>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</si>
  <si>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</si>
  <si>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</si>
  <si>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</si>
  <si>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</si>
  <si>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</si>
  <si>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</si>
  <si>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</si>
  <si>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</si>
  <si>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</si>
  <si>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</si>
  <si>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</si>
  <si>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</si>
  <si>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</si>
  <si>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</si>
  <si>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</si>
  <si>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</si>
  <si>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</si>
  <si>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</si>
  <si>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</si>
  <si>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</si>
  <si>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</si>
  <si>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</si>
  <si>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</si>
  <si>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</si>
  <si>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</si>
  <si>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</si>
  <si>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</si>
  <si>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</si>
  <si>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</si>
  <si>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</si>
  <si>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</si>
  <si>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</si>
  <si>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</si>
  <si>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</si>
  <si>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</si>
  <si>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</si>
  <si>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</si>
  <si>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</si>
  <si>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</si>
  <si>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</si>
  <si>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</si>
  <si>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</si>
  <si>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</si>
  <si>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</si>
  <si>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</si>
  <si>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</si>
  <si>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</si>
  <si>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</si>
  <si>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</si>
  <si>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</si>
  <si>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</si>
  <si>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</si>
  <si>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</si>
  <si>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</si>
  <si>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</si>
  <si>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</si>
  <si>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</si>
  <si>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</si>
  <si>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</si>
  <si>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</si>
  <si>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</si>
  <si>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</si>
  <si>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</si>
  <si>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</si>
  <si>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</si>
  <si>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</si>
  <si>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</si>
  <si>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</si>
  <si>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</si>
  <si>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</si>
  <si>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</si>
  <si>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</si>
  <si>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</si>
  <si>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</si>
  <si>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</si>
  <si>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</si>
  <si>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</si>
  <si>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</si>
  <si>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</si>
  <si>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</si>
  <si>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</si>
  <si>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</si>
  <si>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</si>
  <si>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</si>
  <si>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</si>
  <si>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</si>
  <si>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</si>
  <si>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</si>
  <si>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</si>
  <si>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</si>
  <si>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</si>
  <si>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</si>
  <si>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</si>
  <si>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</si>
  <si>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</si>
  <si>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</si>
  <si>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</si>
  <si>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</si>
  <si>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</si>
  <si>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</si>
  <si>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</si>
  <si>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</si>
  <si>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</si>
  <si>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</si>
  <si>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</si>
  <si>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</si>
  <si>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</si>
  <si>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</si>
  <si>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</si>
  <si>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</si>
  <si>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</si>
  <si>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</si>
  <si>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</si>
  <si>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</si>
  <si>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</si>
  <si>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</si>
  <si>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</si>
  <si>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</si>
  <si>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</si>
  <si>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</si>
  <si>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</si>
  <si>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</si>
  <si>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</si>
  <si>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</si>
  <si>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</si>
  <si>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</si>
  <si>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</si>
  <si>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</si>
  <si>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</si>
  <si>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</si>
  <si>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</si>
  <si>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</si>
  <si>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</si>
  <si>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</si>
  <si>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</si>
  <si>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</si>
  <si>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</si>
  <si>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</si>
  <si>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</si>
  <si>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</si>
  <si>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</si>
  <si>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</si>
  <si>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</si>
  <si>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</si>
  <si>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</si>
  <si>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</si>
  <si>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</si>
  <si>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</si>
  <si>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</si>
  <si>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</si>
  <si>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</si>
  <si>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</si>
  <si>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</si>
  <si>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</si>
  <si>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</si>
  <si>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</si>
  <si>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</si>
  <si>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</si>
  <si>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</si>
  <si>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</si>
  <si>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</si>
  <si>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</si>
  <si>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</si>
  <si>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</si>
  <si>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</si>
  <si>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</si>
  <si>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</si>
  <si>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</si>
  <si>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</si>
  <si>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</si>
  <si>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</si>
  <si>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</si>
  <si>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</si>
  <si>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</si>
  <si>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</si>
  <si>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</si>
  <si>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</si>
  <si>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</si>
  <si>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</si>
  <si>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</si>
  <si>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</si>
  <si>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</si>
  <si>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</si>
  <si>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</si>
  <si>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</si>
  <si>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</si>
  <si>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</si>
  <si>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</si>
  <si>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</si>
  <si>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</si>
  <si>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</si>
  <si>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</si>
  <si>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</si>
  <si>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</si>
  <si>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</si>
  <si>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</si>
  <si>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</si>
  <si>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</si>
  <si>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</si>
  <si>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</si>
  <si>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</si>
  <si>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</si>
  <si>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</si>
  <si>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</si>
  <si>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</si>
  <si>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</si>
  <si>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</si>
  <si>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</si>
  <si>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</si>
  <si>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</si>
  <si>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</si>
  <si>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</si>
  <si>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</si>
  <si>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</si>
  <si>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</si>
  <si>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</si>
  <si>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</si>
  <si>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</si>
  <si>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</si>
  <si>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</si>
  <si>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</si>
  <si>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</si>
  <si>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</si>
  <si>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</si>
  <si>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</si>
  <si>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</si>
  <si>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</si>
  <si>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</si>
  <si>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</si>
  <si>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</si>
  <si>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</si>
  <si>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</si>
  <si>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</si>
  <si>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</si>
  <si>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</si>
  <si>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</si>
  <si>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</si>
  <si>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</si>
  <si>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</si>
  <si>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</si>
  <si>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</si>
  <si>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</si>
  <si>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</si>
  <si>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</si>
  <si>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</si>
  <si>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</si>
  <si>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</si>
  <si>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</si>
  <si>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</si>
  <si>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</si>
  <si>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</si>
  <si>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</si>
  <si>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</si>
  <si>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</si>
  <si>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</si>
  <si>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</si>
  <si>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</si>
  <si>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</si>
  <si>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</si>
  <si>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</si>
  <si>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</si>
  <si>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</si>
  <si>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</si>
  <si>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</si>
  <si>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</si>
  <si>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</si>
  <si>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</si>
  <si>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</si>
  <si>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</si>
  <si>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</si>
  <si>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</si>
  <si>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</si>
  <si>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</si>
  <si>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</si>
  <si>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</si>
  <si>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</si>
  <si>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</si>
  <si>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</si>
  <si>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</si>
  <si>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</si>
  <si>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</si>
  <si>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</si>
  <si>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</si>
  <si>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</si>
  <si>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</si>
  <si>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</si>
  <si>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</si>
  <si>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</si>
  <si>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</si>
  <si>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</si>
  <si>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</si>
  <si>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</si>
  <si>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</si>
  <si>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</si>
  <si>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</si>
  <si>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</si>
  <si>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</si>
  <si>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</si>
  <si>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</si>
  <si>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</si>
  <si>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</si>
  <si>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</si>
  <si>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</si>
  <si>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</si>
  <si>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</si>
  <si>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</si>
  <si>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</si>
  <si>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</si>
  <si>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</si>
  <si>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</si>
  <si>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</si>
  <si>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</si>
  <si>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</si>
  <si>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</si>
  <si>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</si>
  <si>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</si>
  <si>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</si>
  <si>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</si>
  <si>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</si>
  <si>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</si>
  <si>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</si>
  <si>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</si>
  <si>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</si>
  <si>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</si>
  <si>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</si>
  <si>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</si>
  <si>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</si>
  <si>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</si>
  <si>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</si>
  <si>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</si>
  <si>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</si>
  <si>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</si>
  <si>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</si>
  <si>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</si>
  <si>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</si>
  <si>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</si>
  <si>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</si>
  <si>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</si>
  <si>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</si>
  <si>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</si>
  <si>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</si>
  <si>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</si>
  <si>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</si>
  <si>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</si>
  <si>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</si>
  <si>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</si>
  <si>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</si>
  <si>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</si>
  <si>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</si>
  <si>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</si>
  <si>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</si>
  <si>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</si>
  <si>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</si>
  <si>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</si>
  <si>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</si>
  <si>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</si>
  <si>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</si>
  <si>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</si>
  <si>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</si>
  <si>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</si>
  <si>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</si>
  <si>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</si>
  <si>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</si>
  <si>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</si>
  <si>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</si>
  <si>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</si>
  <si>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</si>
  <si>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</si>
  <si>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</si>
  <si>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</si>
  <si>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</si>
  <si>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</si>
  <si>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</si>
  <si>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</si>
  <si>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</si>
  <si>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</si>
  <si>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</si>
  <si>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</si>
  <si>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</si>
  <si>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</si>
  <si>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</si>
  <si>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</si>
  <si>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</si>
  <si>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</si>
  <si>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</si>
  <si>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</si>
  <si>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</si>
  <si>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</si>
  <si>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</si>
  <si>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</si>
  <si>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</si>
  <si>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</si>
  <si>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</si>
  <si>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</si>
  <si>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</si>
  <si>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</si>
  <si>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</si>
  <si>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</si>
  <si>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</si>
  <si>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</si>
  <si>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</si>
  <si>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</si>
  <si>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</si>
  <si>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</si>
  <si>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</si>
  <si>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</si>
  <si>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</si>
  <si>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</si>
  <si>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</si>
  <si>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</si>
  <si>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</si>
  <si>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</si>
  <si>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</si>
  <si>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</si>
  <si>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</si>
  <si>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</si>
  <si>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</si>
  <si>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</si>
  <si>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</si>
  <si>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</si>
  <si>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</si>
  <si>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</si>
  <si>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</si>
  <si>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</si>
  <si>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</si>
  <si>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</si>
  <si>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</si>
  <si>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</si>
  <si>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</si>
  <si>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</si>
  <si>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</si>
  <si>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</si>
  <si>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</si>
  <si>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</si>
  <si>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</si>
  <si>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</si>
  <si>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</si>
  <si>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</si>
  <si>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</si>
  <si>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</si>
  <si>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</si>
  <si>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</si>
  <si>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</si>
  <si>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</si>
  <si>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</si>
  <si>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</si>
  <si>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</si>
  <si>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</si>
  <si>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</si>
  <si>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</si>
  <si>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</si>
  <si>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</si>
  <si>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</si>
  <si>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</si>
  <si>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</si>
  <si>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</si>
  <si>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</si>
  <si>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</si>
  <si>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</si>
  <si>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</si>
  <si>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</si>
  <si>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</si>
  <si>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</si>
  <si>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</si>
  <si>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</si>
  <si>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</si>
  <si>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</si>
  <si>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</si>
  <si>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</si>
  <si>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</si>
  <si>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</si>
  <si>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</si>
  <si>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</si>
  <si>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</si>
  <si>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</si>
  <si>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</si>
  <si>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</si>
  <si>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</si>
  <si>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</si>
  <si>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</si>
  <si>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</si>
  <si>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</si>
  <si>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</si>
  <si>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</si>
  <si>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</si>
  <si>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</si>
  <si>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</si>
  <si>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</si>
  <si>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</si>
  <si>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</si>
  <si>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</si>
  <si>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</si>
  <si>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</si>
  <si>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</si>
  <si>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</si>
  <si>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</si>
  <si>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</si>
  <si>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</si>
  <si>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</si>
  <si>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</si>
  <si>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</si>
  <si>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</si>
  <si>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</si>
  <si>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</si>
  <si>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</si>
  <si>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</si>
  <si>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</si>
  <si>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</si>
  <si>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</si>
  <si>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</si>
  <si>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</si>
  <si>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</si>
  <si>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</si>
  <si>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</si>
  <si>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</si>
  <si>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</si>
  <si>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</si>
  <si>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</si>
  <si>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</si>
  <si>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</si>
  <si>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</si>
  <si>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</si>
  <si>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</si>
  <si>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</si>
  <si>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</si>
  <si>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</si>
  <si>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</si>
  <si>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</si>
  <si>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</si>
  <si>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</si>
  <si>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</si>
  <si>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</si>
  <si>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</si>
  <si>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</si>
  <si>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</si>
  <si>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</si>
  <si>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</si>
  <si>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</si>
  <si>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</si>
  <si>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</si>
  <si>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</si>
  <si>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</si>
  <si>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</si>
  <si>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</si>
  <si>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</si>
  <si>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</si>
  <si>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</si>
  <si>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</si>
  <si>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</si>
  <si>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</si>
  <si>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</si>
  <si>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</si>
  <si>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</si>
  <si>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</si>
  <si>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</si>
  <si>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</si>
  <si>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</si>
  <si>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</si>
  <si>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</si>
  <si>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</si>
  <si>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</si>
  <si>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</si>
  <si>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</si>
  <si>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</si>
  <si>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</si>
  <si>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</si>
  <si>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</si>
  <si>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</si>
  <si>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</si>
  <si>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</si>
  <si>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</si>
  <si>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</si>
  <si>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</si>
  <si>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</si>
  <si>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</si>
  <si>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</si>
  <si>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</si>
  <si>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</si>
  <si>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</si>
  <si>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</si>
  <si>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</si>
  <si>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</si>
  <si>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</si>
  <si>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</si>
  <si>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</si>
  <si>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</si>
  <si>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</si>
  <si>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</si>
  <si>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</si>
  <si>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</si>
  <si>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</si>
  <si>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</si>
  <si>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</si>
  <si>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</si>
  <si>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</si>
  <si>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</si>
  <si>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</si>
  <si>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</si>
  <si>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</si>
  <si>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</si>
  <si>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</si>
  <si>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</si>
  <si>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</si>
  <si>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</si>
  <si>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</si>
  <si>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</si>
  <si>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</si>
  <si>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</si>
  <si>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</si>
  <si>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</si>
  <si>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</si>
  <si>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</si>
  <si>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</si>
  <si>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</si>
  <si>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</si>
  <si>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</si>
  <si>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</si>
  <si>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</si>
  <si>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</si>
  <si>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</si>
  <si>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</si>
  <si>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</si>
  <si>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</si>
  <si>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</si>
  <si>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</si>
  <si>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</si>
  <si>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</si>
  <si>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</si>
  <si>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</si>
  <si>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</si>
  <si>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</si>
  <si>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</si>
  <si>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</si>
  <si>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</si>
  <si>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</si>
  <si>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</si>
  <si>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</si>
  <si>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</si>
  <si>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</si>
  <si>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</si>
  <si>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</si>
  <si>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</si>
  <si>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</si>
  <si>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</si>
  <si>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</si>
  <si>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</si>
  <si>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</si>
  <si>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</si>
  <si>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</si>
  <si>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</si>
  <si>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</si>
  <si>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</si>
  <si>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</si>
  <si>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</si>
  <si>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</si>
  <si>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</si>
  <si>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</si>
  <si>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</si>
  <si>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</si>
  <si>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</si>
  <si>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</si>
  <si>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</si>
  <si>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</si>
  <si>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</si>
  <si>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</si>
  <si>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</si>
  <si>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</si>
  <si>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</si>
  <si>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</si>
  <si>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</si>
  <si>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</si>
  <si>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</si>
  <si>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</si>
  <si>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</si>
  <si>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</si>
  <si>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</si>
  <si>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</si>
  <si>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</si>
  <si>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</si>
  <si>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</si>
  <si>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</si>
  <si>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</si>
  <si>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</si>
  <si>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</si>
  <si>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</si>
  <si>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</si>
  <si>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</si>
  <si>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</si>
  <si>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</si>
  <si>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</si>
  <si>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</si>
  <si>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</si>
  <si>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</si>
  <si>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</si>
  <si>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</si>
  <si>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</si>
  <si>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</si>
  <si>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</si>
  <si>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</si>
  <si>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</si>
  <si>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</si>
  <si>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</si>
  <si>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</si>
  <si>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</si>
  <si>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</si>
  <si>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</si>
  <si>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</si>
  <si>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</si>
  <si>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</si>
  <si>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</si>
  <si>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</si>
  <si>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</si>
  <si>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</si>
  <si>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</si>
  <si>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</si>
  <si>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</si>
  <si>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</si>
  <si>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</si>
  <si>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</si>
  <si>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</si>
  <si>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</si>
  <si>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</si>
  <si>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</si>
  <si>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</si>
  <si>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</si>
  <si>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</si>
  <si>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</si>
  <si>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</si>
  <si>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</si>
  <si>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</si>
  <si>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</si>
  <si>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</si>
  <si>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</si>
  <si>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</si>
  <si>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</si>
  <si>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</si>
  <si>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</si>
  <si>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</si>
  <si>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</si>
  <si>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</si>
  <si>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</si>
  <si>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</si>
  <si>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</si>
  <si>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</si>
  <si>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</si>
  <si>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</si>
  <si>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</si>
  <si>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</si>
  <si>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</si>
  <si>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</si>
  <si>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</si>
  <si>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</si>
  <si>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</si>
  <si>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</si>
  <si>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</si>
  <si>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</si>
  <si>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</si>
  <si>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</si>
  <si>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</si>
  <si>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</si>
  <si>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</si>
  <si>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</si>
  <si>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</si>
  <si>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</si>
  <si>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</si>
  <si>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</si>
  <si>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</si>
  <si>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</si>
  <si>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</si>
  <si>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</si>
  <si>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</si>
  <si>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</si>
  <si>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</si>
  <si>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</si>
  <si>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</si>
  <si>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</si>
  <si>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</si>
  <si>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</si>
  <si>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</si>
  <si>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</si>
  <si>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</si>
  <si>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</si>
  <si>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</si>
  <si>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</si>
  <si>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</si>
  <si>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</si>
  <si>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</si>
  <si>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</si>
  <si>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</si>
  <si>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</si>
  <si>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</si>
  <si>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</si>
  <si>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</si>
  <si>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</si>
  <si>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</si>
  <si>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</si>
  <si>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</si>
  <si>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</si>
  <si>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</si>
  <si>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</si>
  <si>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</si>
  <si>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</si>
  <si>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</si>
  <si>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</si>
  <si>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</si>
  <si>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</si>
  <si>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</si>
  <si>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</si>
  <si>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</si>
  <si>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</si>
  <si>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</si>
  <si>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</si>
  <si>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</si>
  <si>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</si>
  <si>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</si>
  <si>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</si>
  <si>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</si>
  <si>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</si>
  <si>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</si>
  <si>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</si>
  <si>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</si>
  <si>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</si>
  <si>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</si>
  <si>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</si>
  <si>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</si>
  <si>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</si>
  <si>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</si>
  <si>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</si>
  <si>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</si>
  <si>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</si>
  <si>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</si>
  <si>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</si>
  <si>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</si>
  <si>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</si>
  <si>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</si>
  <si>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</si>
  <si>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</si>
  <si>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</si>
  <si>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</si>
  <si>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</si>
  <si>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</si>
  <si>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</si>
  <si>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</si>
  <si>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</si>
  <si>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</si>
  <si>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</si>
  <si>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</si>
  <si>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</si>
  <si>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</si>
  <si>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</si>
  <si>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</si>
  <si>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</si>
  <si>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</si>
  <si>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</si>
  <si>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</si>
  <si>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</si>
  <si>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</si>
  <si>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</si>
  <si>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</si>
  <si>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</si>
  <si>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</si>
  <si>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</si>
  <si>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</si>
  <si>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</si>
  <si>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</si>
  <si>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</si>
  <si>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</si>
  <si>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</si>
  <si>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</si>
  <si>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</si>
  <si>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</si>
  <si>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</si>
  <si>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</si>
  <si>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</si>
  <si>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</si>
  <si>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</si>
  <si>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</si>
  <si>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</si>
  <si>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</si>
  <si>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</si>
  <si>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</si>
  <si>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</si>
  <si>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</si>
  <si>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</si>
  <si>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</si>
  <si>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</si>
  <si>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</si>
  <si>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</si>
  <si>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</si>
  <si>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</si>
  <si>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</si>
  <si>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</si>
  <si>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</si>
  <si>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</si>
  <si>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</si>
  <si>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</si>
  <si>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</si>
  <si>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</si>
  <si>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</si>
  <si>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</si>
  <si>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</si>
  <si>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</si>
  <si>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</si>
  <si>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</si>
  <si>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</si>
  <si>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</si>
  <si>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</si>
  <si>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</si>
  <si>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</si>
  <si>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</si>
  <si>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</si>
  <si>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</si>
  <si>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</si>
  <si>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</si>
  <si>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</si>
  <si>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</si>
  <si>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</si>
  <si>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</si>
  <si>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</si>
  <si>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</si>
  <si>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</si>
  <si>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</si>
  <si>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</si>
  <si>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</si>
  <si>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</si>
  <si>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</si>
  <si>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</si>
  <si>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</si>
  <si>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</si>
  <si>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</si>
  <si>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</si>
  <si>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</si>
  <si>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</si>
  <si>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</si>
  <si>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</si>
  <si>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</si>
  <si>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</si>
  <si>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</si>
  <si>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</si>
  <si>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</si>
  <si>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</si>
  <si>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</si>
  <si>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</si>
  <si>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</si>
  <si>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</si>
  <si>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</si>
  <si>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</si>
  <si>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</si>
  <si>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</si>
  <si>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</si>
  <si>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</si>
  <si>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</si>
  <si>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</si>
  <si>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</si>
  <si>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</si>
  <si>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</si>
  <si>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</si>
  <si>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</si>
  <si>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</si>
  <si>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</si>
  <si>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</si>
  <si>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</si>
  <si>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</si>
  <si>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</si>
  <si>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</si>
  <si>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</si>
  <si>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</si>
  <si>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</si>
  <si>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</si>
  <si>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</si>
  <si>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</si>
  <si>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</si>
  <si>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</si>
  <si>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</si>
  <si>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</si>
  <si>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</si>
  <si>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</si>
  <si>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</si>
  <si>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</si>
  <si>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</si>
  <si>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</si>
  <si>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</si>
  <si>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</si>
  <si>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</si>
  <si>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</si>
  <si>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</si>
  <si>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</si>
  <si>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</si>
  <si>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</si>
  <si>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</si>
  <si>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</si>
  <si>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</si>
  <si>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</si>
  <si>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</si>
  <si>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</si>
  <si>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</si>
  <si>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</si>
  <si>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</si>
  <si>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</si>
  <si>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</si>
  <si>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</si>
  <si>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</si>
  <si>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</si>
  <si>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</si>
  <si>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</si>
  <si>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</si>
  <si>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</si>
  <si>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</si>
  <si>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</si>
  <si>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</si>
  <si>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</si>
  <si>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</si>
  <si>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</si>
  <si>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</si>
  <si>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</si>
  <si>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</si>
  <si>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</si>
  <si>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</si>
  <si>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</si>
  <si>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</si>
  <si>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</si>
  <si>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</si>
  <si>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</si>
  <si>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</si>
  <si>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</si>
  <si>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</si>
  <si>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</si>
  <si>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</si>
  <si>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</si>
  <si>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</si>
  <si>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</si>
  <si>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</si>
  <si>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</si>
  <si>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</si>
  <si>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</si>
  <si>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</si>
  <si>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</si>
  <si>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</si>
  <si>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</si>
  <si>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</si>
  <si>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</si>
  <si>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</si>
  <si>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</si>
  <si>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</si>
  <si>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</si>
  <si>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</si>
  <si>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</si>
  <si>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</si>
  <si>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</si>
  <si>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</si>
  <si>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</si>
  <si>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</si>
  <si>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</si>
  <si>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</si>
  <si>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</si>
  <si>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</si>
  <si>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</si>
  <si>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</si>
  <si>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</si>
  <si>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</si>
  <si>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</si>
  <si>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</si>
  <si>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</si>
  <si>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</si>
  <si>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</si>
  <si>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</si>
  <si>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</si>
  <si>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</si>
  <si>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</si>
  <si>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</si>
  <si>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</si>
  <si>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</si>
  <si>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</si>
  <si>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</si>
  <si>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</si>
  <si>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</si>
  <si>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</si>
  <si>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</si>
  <si>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</si>
  <si>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</si>
  <si>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</si>
  <si>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</si>
  <si>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</si>
  <si>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</si>
  <si>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</si>
  <si>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</si>
  <si>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</si>
  <si>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</si>
  <si>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</si>
  <si>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</si>
  <si>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</si>
  <si>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</si>
  <si>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</si>
  <si>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</si>
  <si>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</si>
  <si>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</si>
  <si>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</si>
  <si>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</si>
  <si>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</si>
  <si>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</si>
  <si>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</si>
  <si>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</si>
  <si>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</si>
  <si>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</si>
  <si>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</si>
  <si>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</si>
  <si>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</si>
  <si>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</si>
  <si>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</si>
  <si>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</si>
  <si>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</si>
  <si>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</si>
  <si>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</si>
  <si>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</si>
  <si>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</si>
  <si>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</si>
  <si>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</si>
  <si>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</si>
  <si>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</si>
  <si>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</si>
  <si>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</si>
  <si>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</si>
  <si>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</si>
  <si>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</si>
  <si>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</si>
  <si>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</si>
  <si>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</si>
  <si>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</si>
  <si>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</si>
  <si>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</si>
  <si>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</si>
  <si>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</si>
  <si>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</si>
  <si>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</si>
  <si>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</si>
  <si>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</si>
  <si>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</si>
  <si>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</si>
  <si>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</si>
  <si>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</si>
  <si>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</si>
  <si>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</si>
  <si>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</si>
  <si>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</si>
  <si>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</si>
  <si>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</si>
  <si>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</si>
  <si>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</si>
  <si>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</si>
  <si>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</si>
  <si>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</si>
  <si>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</si>
  <si>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</si>
  <si>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</si>
  <si>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</si>
  <si>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</si>
  <si>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</si>
  <si>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</si>
  <si>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</si>
  <si>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</si>
  <si>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</si>
  <si>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</si>
  <si>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</si>
  <si>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</si>
  <si>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</si>
  <si>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</si>
  <si>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</si>
  <si>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</si>
  <si>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</si>
  <si>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</si>
  <si>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</si>
  <si>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</si>
  <si>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</si>
  <si>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</si>
  <si>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</si>
  <si>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</si>
  <si>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</si>
  <si>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</si>
  <si>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</si>
  <si>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</si>
  <si>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</si>
  <si>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</si>
  <si>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</si>
  <si>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</si>
  <si>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</si>
  <si>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</si>
  <si>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</si>
  <si>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</si>
  <si>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</si>
  <si>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</si>
  <si>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</si>
  <si>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</si>
  <si>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</si>
  <si>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</si>
  <si>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</si>
  <si>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</si>
  <si>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</si>
  <si>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</si>
  <si>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</si>
  <si>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</si>
  <si>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</si>
  <si>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</si>
  <si>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</si>
  <si>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</si>
  <si>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</si>
  <si>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</si>
  <si>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</si>
  <si>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</si>
  <si>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</si>
  <si>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</si>
  <si>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</si>
  <si>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</si>
  <si>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</si>
  <si>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</si>
  <si>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</si>
  <si>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</si>
  <si>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</si>
  <si>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</si>
  <si>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</si>
  <si>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</si>
  <si>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</si>
  <si>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</si>
  <si>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</si>
  <si>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</si>
  <si>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</si>
  <si>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</si>
  <si>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</si>
  <si>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</si>
  <si>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</si>
  <si>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</si>
  <si>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</si>
  <si>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</si>
  <si>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</si>
  <si>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</si>
  <si>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</si>
  <si>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</si>
  <si>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</si>
  <si>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</si>
  <si>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</si>
  <si>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</si>
  <si>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</si>
  <si>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</si>
  <si>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</si>
  <si>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</si>
  <si>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</si>
  <si>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</si>
  <si>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</si>
  <si>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</si>
  <si>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</si>
  <si>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</si>
  <si>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</si>
  <si>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</si>
  <si>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</si>
  <si>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</si>
  <si>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</si>
  <si>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</si>
  <si>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</si>
  <si>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</si>
  <si>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</si>
  <si>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</si>
  <si>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</si>
  <si>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</si>
  <si>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</si>
  <si>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</si>
  <si>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</si>
  <si>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</si>
  <si>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</si>
  <si>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</si>
  <si>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</si>
  <si>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</si>
  <si>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</si>
  <si>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</si>
  <si>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</si>
  <si>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</si>
  <si>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</si>
  <si>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</si>
  <si>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</si>
  <si>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</si>
  <si>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</si>
  <si>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</si>
  <si>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</si>
  <si>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</si>
  <si>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</si>
  <si>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</si>
  <si>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</si>
  <si>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</si>
  <si>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</si>
  <si>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</si>
  <si>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</si>
  <si>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</si>
  <si>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</si>
  <si>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</si>
  <si>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</si>
  <si>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</si>
  <si>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</si>
  <si>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</si>
  <si>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</si>
  <si>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</si>
  <si>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</si>
  <si>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</si>
  <si>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</si>
  <si>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</si>
  <si>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</si>
  <si>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</si>
  <si>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</si>
  <si>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</si>
  <si>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</si>
  <si>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</si>
  <si>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</si>
  <si>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</si>
  <si>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</si>
  <si>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</si>
  <si>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</si>
  <si>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</si>
  <si>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</si>
  <si>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</si>
  <si>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</si>
  <si>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</si>
  <si>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</si>
  <si>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</si>
  <si>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</si>
  <si>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</si>
  <si>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</si>
  <si>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</si>
  <si>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</si>
  <si>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</si>
  <si>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</si>
  <si>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</si>
  <si>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</si>
  <si>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</si>
  <si>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</si>
  <si>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</si>
  <si>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</si>
  <si>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</si>
  <si>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</si>
  <si>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</si>
  <si>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</si>
  <si>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</si>
  <si>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</si>
  <si>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</si>
  <si>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</si>
  <si>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</si>
  <si>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</si>
  <si>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</si>
  <si>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</si>
  <si>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</si>
  <si>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</si>
  <si>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</si>
  <si>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</si>
  <si>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</si>
  <si>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</si>
  <si>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</si>
  <si>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</si>
  <si>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</si>
  <si>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</si>
  <si>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</si>
  <si>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</si>
  <si>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</si>
  <si>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</si>
  <si>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</si>
  <si>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</si>
  <si>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</si>
  <si>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</si>
  <si>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</si>
  <si>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</si>
  <si>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</si>
  <si>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</si>
  <si>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</si>
  <si>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</si>
  <si>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</si>
  <si>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</si>
  <si>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</si>
  <si>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</si>
  <si>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</si>
  <si>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</si>
  <si>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</si>
  <si>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</si>
  <si>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</si>
  <si>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</si>
  <si>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</si>
  <si>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</si>
  <si>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</si>
  <si>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</si>
  <si>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</si>
  <si>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</si>
  <si>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</si>
  <si>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</si>
  <si>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</si>
  <si>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</si>
  <si>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</si>
  <si>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</si>
  <si>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</si>
  <si>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</si>
  <si>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</si>
  <si>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</si>
  <si>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</si>
  <si>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</si>
  <si>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</si>
  <si>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</si>
  <si>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</si>
  <si>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</si>
  <si>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</si>
  <si>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</si>
  <si>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</si>
  <si>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</si>
  <si>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</si>
  <si>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</si>
  <si>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</si>
  <si>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</si>
  <si>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</si>
  <si>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</si>
  <si>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</si>
  <si>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</si>
  <si>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</si>
  <si>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</si>
  <si>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</si>
  <si>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</si>
  <si>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</si>
  <si>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</si>
  <si>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</si>
  <si>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</si>
  <si>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</si>
  <si>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</si>
  <si>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</si>
  <si>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</si>
  <si>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</si>
  <si>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</si>
  <si>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</si>
  <si>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</si>
  <si>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</si>
  <si>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</si>
  <si>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</si>
  <si>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</si>
  <si>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</si>
  <si>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</si>
  <si>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</si>
  <si>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</si>
  <si>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</si>
  <si>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</si>
  <si>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</si>
  <si>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</si>
  <si>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</si>
  <si>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</si>
  <si>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</si>
  <si>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</si>
  <si>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</si>
  <si>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</si>
  <si>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</si>
  <si>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</si>
  <si>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</si>
  <si>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</si>
  <si>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</si>
  <si>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</si>
  <si>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</si>
  <si>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</si>
  <si>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</si>
  <si>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</si>
  <si>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</si>
  <si>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</si>
  <si>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</si>
  <si>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</si>
  <si>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</si>
  <si>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</si>
  <si>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</si>
  <si>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</si>
  <si>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</si>
  <si>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</si>
  <si>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</si>
  <si>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</si>
  <si>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</si>
  <si>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</si>
  <si>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</si>
  <si>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</si>
  <si>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</si>
  <si>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</si>
  <si>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</si>
  <si>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</si>
  <si>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</si>
  <si>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</si>
  <si>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</si>
  <si>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</si>
  <si>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</si>
  <si>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</si>
  <si>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</si>
  <si>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</si>
  <si>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</si>
  <si>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</si>
  <si>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</si>
  <si>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</si>
  <si>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</si>
  <si>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</si>
  <si>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</si>
  <si>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</si>
  <si>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</si>
  <si>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</si>
  <si>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</si>
  <si>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</si>
  <si>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</si>
  <si>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</si>
  <si>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</si>
  <si>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</si>
  <si>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</si>
  <si>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</si>
  <si>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</si>
  <si>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</si>
  <si>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</si>
  <si>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</si>
  <si>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</si>
  <si>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</si>
  <si>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</si>
  <si>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</si>
  <si>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</si>
  <si>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</si>
  <si>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</si>
  <si>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</si>
  <si>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</si>
  <si>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</si>
  <si>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</si>
  <si>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</si>
  <si>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</si>
  <si>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</si>
  <si>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</si>
  <si>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</si>
  <si>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</si>
  <si>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</si>
  <si>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</si>
  <si>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</si>
  <si>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</si>
  <si>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</si>
  <si>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</si>
  <si>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</si>
  <si>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</si>
  <si>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</si>
  <si>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</si>
  <si>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</si>
  <si>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</si>
  <si>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</si>
  <si>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</si>
  <si>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</si>
  <si>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</si>
  <si>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</si>
  <si>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</si>
  <si>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</si>
  <si>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</si>
  <si>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</si>
  <si>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</si>
  <si>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</si>
  <si>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</si>
  <si>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</si>
  <si>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</si>
  <si>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</si>
  <si>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</si>
  <si>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</si>
  <si>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</si>
  <si>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</si>
  <si>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</si>
  <si>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</si>
  <si>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</si>
  <si>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</si>
  <si>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</si>
  <si>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</si>
  <si>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</si>
  <si>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</si>
  <si>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</si>
  <si>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</si>
  <si>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</si>
  <si>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</si>
  <si>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</si>
  <si>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</si>
  <si>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</si>
  <si>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</si>
  <si>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</si>
  <si>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</si>
  <si>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</si>
  <si>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</si>
  <si>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</si>
  <si>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</si>
  <si>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</si>
  <si>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</si>
  <si>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</si>
  <si>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</si>
  <si>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</si>
  <si>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</si>
  <si>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</si>
  <si>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</si>
  <si>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</si>
  <si>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</si>
  <si>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</si>
  <si>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</si>
  <si>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</si>
  <si>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</si>
  <si>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</si>
  <si>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</si>
  <si>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</si>
  <si>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</si>
  <si>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</si>
  <si>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</si>
  <si>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</si>
  <si>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</si>
  <si>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</si>
  <si>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</si>
  <si>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</si>
  <si>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</si>
  <si>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</si>
  <si>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</si>
  <si>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</si>
  <si>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</si>
  <si>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</si>
  <si>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</si>
  <si>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</si>
  <si>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</si>
  <si>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</si>
  <si>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</si>
  <si>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</si>
  <si>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</si>
  <si>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</si>
  <si>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</si>
  <si>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</si>
  <si>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</si>
  <si>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</si>
  <si>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</si>
  <si>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</si>
  <si>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</si>
  <si>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</si>
  <si>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</si>
  <si>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</si>
  <si>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</si>
  <si>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</si>
  <si>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</si>
  <si>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</si>
  <si>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</si>
  <si>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</si>
  <si>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</si>
  <si>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</si>
  <si>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</si>
  <si>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</si>
  <si>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</si>
  <si>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</si>
  <si>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</si>
  <si>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</si>
  <si>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</si>
  <si>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</si>
  <si>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</si>
  <si>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</si>
  <si>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</si>
  <si>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</si>
  <si>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</si>
  <si>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</si>
  <si>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</si>
  <si>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</si>
  <si>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</si>
  <si>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</si>
  <si>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</si>
  <si>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</si>
  <si>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</si>
  <si>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</si>
  <si>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</si>
  <si>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</si>
  <si>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</si>
  <si>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</si>
  <si>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</si>
  <si>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</si>
  <si>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</si>
  <si>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</si>
  <si>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</si>
  <si>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</si>
  <si>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</si>
  <si>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</si>
  <si>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</si>
  <si>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</si>
  <si>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</si>
  <si>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</si>
  <si>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</si>
  <si>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</si>
  <si>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</si>
  <si>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</si>
  <si>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</si>
  <si>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</si>
  <si>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</si>
  <si>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</si>
  <si>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</si>
  <si>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</si>
  <si>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</si>
  <si>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</si>
  <si>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</si>
  <si>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</si>
  <si>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</si>
  <si>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</si>
  <si>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</si>
  <si>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</si>
  <si>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</si>
  <si>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</si>
  <si>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</si>
  <si>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</si>
  <si>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</si>
  <si>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</si>
  <si>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</si>
  <si>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</si>
  <si>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</si>
  <si>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</si>
  <si>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</si>
  <si>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</si>
  <si>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</si>
  <si>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</si>
  <si>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</si>
  <si>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</si>
  <si>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</si>
  <si>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</si>
  <si>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</si>
  <si>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</si>
  <si>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</si>
  <si>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</si>
  <si>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</si>
  <si>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</si>
  <si>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</si>
  <si>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</si>
  <si>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</si>
  <si>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</si>
  <si>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</si>
  <si>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</si>
  <si>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</si>
  <si>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</si>
  <si>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</si>
  <si>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</si>
  <si>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</si>
  <si>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</si>
  <si>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</si>
  <si>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</si>
  <si>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</si>
  <si>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</si>
  <si>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</si>
  <si>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</si>
  <si>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</si>
  <si>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</si>
  <si>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</si>
  <si>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</si>
  <si>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</si>
  <si>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</si>
  <si>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</si>
  <si>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</si>
  <si>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</si>
  <si>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</si>
  <si>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</si>
  <si>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</si>
  <si>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</si>
  <si>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</si>
  <si>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</si>
  <si>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</si>
  <si>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</si>
  <si>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</si>
  <si>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</si>
  <si>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</si>
  <si>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</si>
  <si>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</si>
  <si>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</si>
  <si>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</si>
  <si>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</si>
  <si>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</si>
  <si>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</si>
  <si>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</si>
  <si>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</si>
  <si>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</si>
  <si>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</si>
  <si>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</si>
  <si>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</si>
  <si>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</si>
  <si>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</si>
  <si>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</si>
  <si>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</si>
  <si>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</si>
  <si>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</si>
  <si>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</si>
  <si>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</si>
  <si>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</si>
  <si>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</si>
  <si>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</si>
  <si>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</si>
  <si>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</si>
  <si>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</si>
  <si>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</si>
  <si>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</si>
  <si>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</si>
  <si>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</si>
  <si>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</si>
  <si>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</si>
  <si>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</si>
  <si>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</si>
  <si>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</si>
  <si>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</si>
  <si>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</si>
  <si>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</si>
  <si>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</si>
  <si>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</si>
  <si>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</si>
  <si>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</si>
  <si>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</si>
  <si>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</si>
  <si>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</si>
  <si>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</si>
  <si>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</si>
  <si>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</si>
  <si>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</si>
  <si>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</si>
  <si>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</si>
  <si>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</si>
  <si>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</si>
  <si>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</si>
  <si>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</si>
  <si>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</si>
  <si>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</si>
  <si>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</si>
  <si>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</si>
  <si>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</si>
  <si>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</si>
  <si>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</si>
  <si>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</si>
  <si>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</si>
  <si>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</si>
  <si>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</si>
  <si>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</si>
  <si>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</si>
  <si>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</si>
  <si>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</si>
  <si>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</si>
  <si>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</si>
  <si>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</si>
  <si>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</si>
  <si>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</si>
  <si>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</si>
  <si>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</si>
  <si>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</si>
  <si>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</si>
  <si>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</si>
  <si>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</si>
  <si>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</si>
  <si>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</si>
  <si>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</si>
  <si>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</si>
  <si>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</si>
  <si>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</si>
  <si>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</si>
  <si>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</si>
  <si>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</si>
  <si>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</si>
  <si>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</si>
  <si>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</si>
  <si>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</si>
  <si>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</si>
  <si>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</si>
  <si>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</si>
  <si>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</si>
  <si>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</si>
  <si>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</si>
  <si>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</si>
  <si>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</si>
  <si>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</si>
  <si>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</si>
  <si>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</si>
  <si>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</si>
  <si>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</si>
  <si>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</si>
  <si>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</si>
  <si>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</si>
  <si>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</si>
  <si>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</si>
  <si>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</si>
  <si>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</si>
  <si>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</si>
  <si>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</si>
  <si>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</si>
  <si>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</si>
  <si>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</si>
  <si>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</si>
  <si>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</si>
  <si>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</si>
  <si>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</si>
  <si>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</si>
  <si>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</si>
  <si>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</si>
  <si>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</si>
  <si>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</si>
  <si>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</si>
  <si>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</si>
  <si>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</si>
  <si>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</si>
  <si>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</si>
  <si>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</si>
  <si>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</si>
  <si>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</si>
  <si>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</si>
  <si>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</si>
  <si>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</si>
  <si>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</si>
  <si>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</si>
  <si>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</si>
  <si>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</si>
  <si>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</si>
  <si>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</si>
  <si>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</si>
  <si>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</si>
  <si>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</si>
  <si>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</si>
  <si>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</si>
  <si>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</si>
  <si>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</si>
  <si>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</si>
  <si>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</si>
  <si>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</si>
  <si>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</si>
  <si>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</si>
  <si>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</si>
  <si>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</si>
  <si>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</si>
  <si>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</si>
  <si>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</si>
  <si>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</si>
  <si>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</si>
  <si>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</si>
  <si>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</si>
  <si>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</si>
  <si>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</si>
  <si>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</si>
  <si>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</si>
  <si>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</si>
  <si>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</si>
  <si>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</si>
  <si>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</si>
  <si>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</si>
  <si>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</si>
  <si>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</si>
  <si>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</si>
  <si>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</si>
  <si>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</si>
  <si>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</si>
  <si>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</si>
  <si>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</si>
  <si>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</si>
  <si>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</si>
  <si>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</si>
  <si>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</si>
  <si>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</si>
  <si>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</si>
  <si>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</si>
  <si>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</si>
  <si>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</si>
  <si>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</si>
  <si>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</si>
  <si>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</si>
  <si>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</si>
  <si>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</si>
  <si>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</si>
  <si>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</si>
  <si>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</si>
  <si>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</si>
  <si>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</si>
  <si>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</si>
  <si>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</si>
  <si>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</si>
  <si>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</si>
  <si>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</si>
  <si>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</si>
  <si>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</si>
  <si>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</si>
  <si>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</si>
  <si>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</si>
  <si>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</si>
  <si>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</si>
  <si>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</si>
  <si>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</si>
  <si>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</si>
  <si>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</si>
  <si>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</si>
  <si>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</si>
  <si>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</si>
  <si>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</si>
  <si>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</si>
  <si>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</si>
  <si>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</si>
  <si>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</si>
  <si>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</si>
  <si>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</si>
  <si>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</si>
  <si>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</si>
  <si>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</si>
  <si>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</si>
  <si>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</si>
  <si>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</si>
  <si>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</si>
  <si>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</si>
  <si>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</si>
  <si>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</si>
  <si>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</si>
  <si>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</si>
  <si>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</si>
  <si>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</si>
  <si>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</si>
  <si>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</si>
  <si>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</si>
  <si>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</si>
  <si>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</si>
  <si>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</si>
  <si>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</si>
  <si>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</si>
  <si>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</si>
  <si>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</si>
  <si>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</si>
  <si>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</si>
  <si>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</si>
  <si>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</si>
  <si>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</si>
  <si>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</si>
  <si>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</si>
  <si>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</si>
  <si>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</si>
  <si>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</si>
  <si>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</si>
  <si>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</si>
  <si>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</si>
  <si>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</si>
  <si>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</si>
  <si>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</si>
  <si>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</si>
  <si>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</si>
  <si>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</si>
  <si>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</si>
  <si>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</si>
  <si>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</si>
  <si>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</si>
  <si>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</si>
  <si>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</si>
  <si>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</si>
  <si>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</si>
  <si>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</si>
  <si>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</si>
  <si>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</si>
  <si>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</si>
  <si>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</si>
  <si>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</si>
  <si>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</si>
  <si>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</si>
  <si>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</si>
  <si>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</si>
  <si>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</si>
  <si>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</si>
  <si>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</si>
  <si>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</si>
  <si>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</si>
  <si>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</si>
  <si>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</si>
  <si>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</si>
  <si>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</si>
  <si>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</si>
  <si>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</si>
  <si>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</si>
  <si>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</si>
  <si>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</si>
  <si>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</si>
  <si>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</si>
  <si>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</si>
  <si>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</si>
  <si>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</si>
  <si>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</si>
  <si>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</si>
  <si>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</si>
  <si>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</si>
  <si>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</si>
  <si>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</si>
  <si>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</si>
  <si>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</si>
  <si>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</si>
  <si>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</si>
  <si>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</si>
  <si>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</si>
  <si>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</si>
  <si>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</si>
  <si>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</si>
  <si>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</si>
  <si>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</si>
  <si>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</si>
  <si>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</si>
  <si>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</si>
  <si>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</si>
  <si>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</si>
  <si>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</si>
  <si>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</si>
  <si>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</si>
  <si>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</si>
  <si>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</si>
  <si>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</si>
  <si>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</si>
  <si>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</si>
  <si>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</si>
  <si>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</si>
  <si>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</si>
  <si>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</si>
  <si>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</si>
  <si>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</si>
  <si>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</si>
  <si>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</si>
  <si>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</si>
  <si>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</si>
  <si>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</si>
  <si>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</si>
  <si>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</si>
  <si>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</si>
  <si>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</si>
  <si>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</si>
  <si>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</si>
  <si>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</si>
  <si>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</si>
  <si>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</si>
  <si>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</si>
  <si>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</si>
  <si>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</si>
  <si>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</si>
  <si>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</si>
  <si>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</si>
  <si>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</si>
  <si>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</si>
  <si>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</si>
  <si>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</si>
  <si>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</si>
  <si>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</si>
  <si>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</si>
  <si>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</si>
  <si>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</si>
  <si>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</si>
  <si>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</si>
  <si>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</si>
  <si>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</si>
  <si>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</si>
  <si>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</si>
  <si>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</si>
  <si>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</si>
  <si>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</si>
  <si>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</si>
  <si>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</si>
  <si>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</si>
  <si>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</si>
  <si>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</si>
  <si>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</si>
  <si>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</si>
  <si>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</si>
  <si>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</si>
  <si>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</si>
  <si>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</si>
  <si>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</si>
  <si>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</si>
  <si>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</si>
  <si>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</si>
  <si>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</si>
  <si>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</si>
  <si>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</si>
  <si>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</si>
  <si>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</si>
  <si>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</si>
  <si>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</si>
  <si>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</si>
  <si>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</si>
  <si>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</si>
  <si>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</si>
  <si>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</si>
  <si>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</si>
  <si>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</si>
  <si>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</si>
  <si>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</si>
  <si>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</si>
  <si>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</si>
  <si>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</si>
  <si>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</si>
  <si>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</si>
  <si>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</si>
  <si>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</si>
  <si>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</si>
  <si>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</si>
  <si>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</si>
  <si>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</si>
  <si>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</si>
  <si>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</si>
  <si>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</si>
  <si>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</si>
  <si>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</si>
  <si>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</si>
  <si>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</si>
  <si>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</si>
  <si>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</si>
  <si>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</si>
  <si>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</si>
  <si>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</si>
  <si>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</si>
  <si>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</si>
  <si>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</si>
  <si>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</si>
  <si>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</si>
  <si>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</si>
  <si>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</si>
  <si>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</si>
  <si>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</si>
  <si>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</si>
  <si>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</si>
  <si>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</si>
  <si>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</si>
  <si>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</si>
  <si>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</si>
  <si>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</si>
  <si>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</si>
  <si>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</si>
  <si>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</si>
  <si>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</si>
  <si>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</si>
  <si>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</si>
  <si>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</si>
  <si>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</si>
  <si>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</si>
  <si>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</si>
  <si>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</si>
  <si>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</si>
  <si>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</si>
  <si>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</si>
  <si>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</si>
  <si>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</si>
  <si>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</si>
  <si>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</si>
  <si>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</si>
  <si>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</si>
  <si>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</si>
  <si>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</si>
  <si>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</si>
  <si>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</si>
  <si>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</si>
  <si>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</si>
  <si>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</si>
  <si>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</si>
  <si>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</si>
  <si>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</si>
  <si>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</si>
  <si>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</si>
  <si>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</si>
  <si>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</si>
  <si>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</si>
  <si>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</si>
  <si>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</si>
  <si>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</si>
  <si>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</si>
  <si>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</si>
  <si>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</si>
  <si>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</si>
  <si>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</si>
  <si>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</si>
  <si>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</si>
  <si>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</si>
  <si>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</si>
  <si>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</si>
  <si>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</si>
  <si>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</si>
  <si>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</si>
  <si>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</si>
  <si>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</si>
  <si>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</si>
  <si>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</si>
  <si>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</si>
  <si>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</si>
  <si>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</si>
  <si>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</si>
  <si>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</si>
  <si>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</si>
  <si>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</si>
  <si>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</si>
  <si>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</si>
  <si>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</si>
  <si>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</si>
  <si>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</si>
  <si>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</si>
  <si>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</si>
  <si>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</si>
  <si>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</si>
  <si>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</si>
  <si>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</si>
  <si>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</si>
  <si>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</si>
  <si>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</si>
  <si>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</si>
  <si>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</si>
  <si>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</si>
  <si>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</si>
  <si>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</si>
  <si>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</si>
  <si>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</si>
  <si>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</si>
  <si>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</si>
  <si>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</si>
  <si>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</si>
  <si>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</si>
  <si>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</si>
  <si>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</si>
  <si>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</si>
  <si>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</si>
  <si>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</si>
  <si>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</si>
  <si>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</si>
  <si>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</si>
  <si>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</si>
  <si>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</si>
  <si>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</si>
  <si>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</si>
  <si>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</si>
  <si>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</si>
  <si>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</si>
  <si>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</si>
  <si>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</si>
  <si>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</si>
  <si>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</si>
  <si>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</si>
  <si>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</si>
  <si>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</si>
  <si>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</si>
  <si>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</si>
  <si>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</si>
  <si>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</si>
  <si>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</si>
  <si>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</si>
  <si>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</si>
  <si>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</si>
  <si>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</si>
  <si>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</si>
  <si>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</si>
  <si>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</si>
  <si>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</si>
  <si>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</si>
  <si>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</si>
  <si>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</si>
  <si>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</si>
  <si>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</si>
  <si>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</si>
  <si>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</si>
  <si>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</si>
  <si>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</si>
  <si>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</si>
  <si>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</si>
  <si>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</si>
  <si>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</si>
  <si>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</si>
  <si>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</si>
  <si>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</si>
  <si>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</si>
  <si>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</si>
  <si>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</si>
  <si>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</si>
  <si>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</si>
  <si>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</si>
  <si>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</si>
  <si>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</si>
  <si>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</si>
  <si>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</si>
  <si>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</si>
  <si>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</si>
  <si>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</si>
  <si>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</si>
  <si>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</si>
  <si>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</si>
  <si>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</si>
  <si>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</si>
  <si>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</si>
  <si>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</si>
  <si>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</si>
  <si>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</si>
  <si>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</si>
  <si>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</si>
  <si>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</si>
  <si>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</si>
  <si>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</si>
  <si>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</si>
  <si>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</si>
  <si>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</si>
  <si>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</si>
  <si>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</si>
  <si>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</si>
  <si>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</si>
  <si>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</si>
  <si>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</si>
  <si>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</si>
  <si>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</si>
  <si>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</si>
  <si>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</si>
  <si>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</si>
  <si>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</si>
  <si>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</si>
  <si>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</si>
  <si>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</si>
  <si>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</si>
  <si>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</si>
  <si>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</si>
  <si>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</si>
  <si>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</si>
  <si>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</si>
  <si>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</si>
  <si>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</si>
  <si>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</si>
  <si>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</si>
  <si>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</si>
  <si>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</si>
  <si>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</si>
  <si>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</si>
  <si>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</si>
  <si>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</si>
  <si>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</si>
  <si>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</si>
  <si>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</si>
  <si>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</si>
  <si>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</si>
  <si>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</si>
  <si>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</si>
  <si>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</si>
  <si>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</si>
  <si>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</si>
  <si>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</si>
  <si>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</si>
  <si>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</si>
  <si>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</si>
  <si>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</si>
  <si>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</si>
  <si>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</si>
  <si>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</si>
  <si>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</si>
  <si>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</si>
  <si>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</si>
  <si>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</si>
  <si>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</si>
  <si>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</si>
  <si>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</si>
  <si>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</si>
  <si>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</si>
  <si>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</si>
  <si>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</si>
  <si>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</si>
  <si>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</si>
  <si>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</si>
  <si>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</si>
  <si>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</si>
  <si>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</si>
  <si>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</si>
  <si>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</si>
  <si>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</si>
  <si>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</si>
  <si>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</si>
  <si>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</si>
  <si>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</si>
  <si>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</si>
  <si>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</si>
  <si>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</si>
  <si>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</si>
  <si>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</si>
  <si>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</si>
  <si>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</si>
  <si>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</si>
  <si>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</si>
  <si>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</si>
  <si>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</si>
  <si>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</si>
  <si>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</si>
  <si>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</si>
  <si>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</si>
  <si>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</si>
  <si>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</si>
  <si>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</si>
  <si>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</si>
  <si>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</si>
  <si>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</si>
  <si>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</si>
  <si>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</si>
  <si>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</si>
  <si>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</si>
  <si>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</si>
  <si>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</si>
  <si>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</si>
  <si>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</si>
  <si>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</si>
  <si>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</si>
  <si>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</si>
  <si>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</si>
  <si>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</si>
  <si>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</si>
  <si>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</si>
  <si>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</si>
  <si>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</si>
  <si>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</si>
  <si>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</si>
  <si>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</si>
  <si>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</si>
  <si>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</si>
  <si>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</si>
  <si>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</si>
  <si>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</si>
  <si>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</si>
  <si>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</si>
  <si>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</si>
  <si>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</si>
  <si>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</si>
  <si>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</si>
  <si>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</si>
  <si>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</si>
  <si>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</si>
  <si>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</si>
  <si>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</si>
  <si>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</si>
  <si>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</si>
  <si>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</si>
  <si>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</si>
  <si>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</si>
  <si>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</si>
  <si>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</si>
  <si>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</si>
  <si>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</si>
  <si>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</si>
  <si>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</si>
  <si>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</si>
  <si>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</si>
  <si>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</si>
  <si>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</si>
  <si>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</si>
  <si>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</si>
  <si>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</si>
  <si>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</si>
  <si>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</si>
  <si>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</si>
  <si>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</si>
  <si>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</si>
  <si>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</si>
  <si>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</si>
  <si>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</si>
  <si>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</si>
  <si>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</si>
  <si>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</si>
  <si>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</si>
  <si>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</si>
  <si>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</si>
  <si>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</si>
  <si>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</si>
  <si>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</si>
  <si>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</si>
  <si>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</si>
  <si>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</si>
  <si>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</si>
  <si>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</si>
  <si>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</si>
  <si>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</si>
  <si>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</si>
  <si>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</si>
  <si>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</si>
  <si>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</si>
  <si>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</si>
  <si>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</si>
  <si>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</si>
  <si>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</si>
  <si>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</si>
  <si>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</si>
  <si>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</si>
  <si>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</si>
  <si>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</si>
  <si>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</si>
  <si>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</si>
  <si>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</si>
  <si>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</si>
  <si>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</si>
  <si>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</si>
  <si>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</si>
  <si>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</si>
  <si>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</si>
  <si>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</si>
  <si>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</si>
  <si>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</si>
  <si>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</si>
  <si>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</si>
  <si>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</si>
  <si>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</si>
  <si>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</si>
  <si>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</si>
  <si>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</si>
  <si>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</si>
  <si>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</si>
  <si>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</si>
  <si>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</si>
  <si>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</si>
  <si>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</si>
  <si>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</si>
  <si>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</si>
  <si>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</si>
  <si>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</si>
  <si>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</si>
  <si>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</si>
  <si>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</si>
  <si>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</si>
  <si>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</si>
  <si>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</si>
  <si>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</si>
  <si>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</si>
  <si>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</si>
  <si>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</si>
  <si>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</si>
  <si>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</si>
  <si>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</si>
  <si>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</si>
  <si>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</si>
  <si>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</si>
  <si>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</si>
  <si>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</si>
  <si>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</si>
  <si>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</si>
  <si>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</si>
  <si>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</si>
  <si>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</si>
  <si>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</si>
  <si>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</si>
  <si>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</si>
  <si>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</si>
  <si>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</si>
  <si>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</si>
  <si>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</si>
  <si>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</si>
  <si>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</si>
  <si>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</si>
  <si>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</si>
  <si>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</si>
  <si>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</si>
  <si>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</si>
  <si>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</si>
  <si>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</si>
  <si>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</si>
  <si>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</si>
  <si>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</si>
  <si>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</si>
  <si>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</si>
  <si>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</si>
  <si>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</si>
  <si>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</si>
  <si>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</si>
  <si>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</si>
  <si>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</si>
  <si>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</si>
  <si>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</si>
  <si>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</si>
  <si>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</si>
  <si>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</si>
  <si>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</si>
  <si>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</si>
  <si>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</si>
  <si>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</si>
  <si>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</si>
  <si>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</si>
  <si>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</si>
  <si>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</si>
  <si>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</si>
  <si>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</si>
  <si>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</si>
  <si>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</si>
  <si>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</si>
  <si>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</si>
  <si>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</si>
  <si>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</si>
  <si>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</si>
  <si>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</si>
  <si>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</si>
  <si>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</si>
  <si>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</si>
  <si>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</si>
  <si>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</si>
  <si>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</si>
  <si>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</si>
  <si>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</si>
  <si>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</si>
  <si>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</si>
  <si>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</si>
  <si>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</si>
  <si>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</si>
  <si>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</si>
  <si>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</si>
  <si>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</si>
  <si>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</si>
  <si>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</si>
  <si>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</si>
  <si>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</si>
  <si>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</si>
  <si>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</si>
  <si>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</si>
  <si>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</si>
  <si>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</si>
  <si>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</si>
  <si>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</si>
  <si>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</si>
  <si>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</si>
  <si>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</si>
  <si>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</si>
  <si>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</si>
  <si>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</si>
  <si>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</si>
  <si>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</si>
  <si>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</si>
  <si>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</si>
  <si>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</si>
  <si>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</si>
  <si>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</si>
  <si>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</si>
  <si>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</si>
  <si>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</si>
  <si>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</si>
  <si>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</si>
  <si>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</si>
  <si>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</si>
  <si>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</si>
  <si>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</si>
  <si>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</si>
  <si>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</si>
  <si>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</si>
  <si>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</si>
  <si>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</si>
  <si>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</si>
  <si>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</si>
  <si>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</si>
  <si>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</si>
  <si>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</si>
  <si>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</si>
  <si>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</si>
  <si>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</si>
  <si>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</si>
  <si>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</si>
  <si>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</si>
  <si>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</si>
  <si>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</si>
  <si>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</si>
  <si>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</si>
  <si>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</si>
  <si>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</si>
  <si>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</si>
  <si>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</si>
  <si>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</si>
  <si>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</si>
  <si>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</si>
  <si>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</si>
  <si>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</si>
  <si>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</si>
  <si>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</si>
  <si>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</si>
  <si>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</si>
  <si>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</si>
  <si>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</si>
  <si>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</si>
  <si>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</si>
  <si>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</si>
  <si>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</si>
  <si>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</si>
  <si>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</si>
  <si>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</si>
  <si>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</si>
  <si>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</si>
  <si>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</si>
  <si>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</si>
  <si>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</si>
  <si>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</si>
  <si>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</si>
  <si>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</si>
  <si>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</si>
  <si>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</si>
  <si>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</si>
  <si>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</si>
  <si>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</si>
  <si>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</si>
  <si>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</si>
  <si>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</si>
  <si>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</si>
  <si>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</si>
  <si>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</si>
  <si>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</si>
  <si>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</si>
  <si>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</si>
  <si>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</si>
  <si>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</si>
  <si>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</si>
  <si>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</si>
  <si>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</si>
  <si>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</si>
  <si>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</si>
  <si>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</si>
  <si>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</si>
  <si>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</si>
  <si>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</si>
  <si>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</si>
  <si>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</si>
  <si>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</si>
  <si>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</si>
  <si>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</si>
  <si>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</si>
  <si>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</si>
  <si>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</si>
  <si>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</si>
  <si>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</si>
  <si>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</si>
  <si>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</si>
  <si>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</si>
  <si>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</si>
  <si>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</si>
  <si>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</si>
  <si>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</si>
  <si>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</si>
  <si>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</si>
  <si>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</si>
  <si>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</si>
  <si>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</si>
  <si>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</si>
  <si>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</si>
  <si>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</si>
  <si>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</si>
  <si>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</si>
  <si>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</si>
  <si>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</si>
  <si>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</si>
  <si>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</si>
  <si>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</si>
  <si>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</si>
  <si>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</si>
  <si>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</si>
  <si>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</si>
  <si>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</si>
  <si>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</si>
  <si>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</si>
  <si>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</si>
  <si>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</si>
  <si>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</si>
  <si>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</si>
  <si>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</si>
  <si>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</si>
  <si>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</si>
  <si>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</si>
  <si>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</si>
  <si>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</si>
  <si>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</si>
  <si>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</si>
  <si>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</si>
  <si>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</si>
  <si>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</si>
  <si>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</si>
  <si>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</si>
  <si>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</si>
  <si>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</si>
  <si>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</si>
  <si>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</si>
  <si>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</si>
  <si>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</si>
  <si>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</si>
  <si>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</si>
  <si>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</si>
  <si>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</si>
  <si>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</si>
  <si>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</si>
  <si>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</si>
  <si>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</si>
  <si>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</si>
  <si>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</si>
  <si>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</si>
  <si>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</si>
  <si>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</si>
  <si>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</si>
  <si>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</si>
  <si>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</si>
  <si>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</si>
  <si>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</si>
  <si>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</si>
  <si>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</si>
  <si>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</si>
  <si>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</si>
  <si>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</si>
  <si>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</si>
  <si>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</si>
  <si>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</si>
  <si>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</si>
  <si>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</si>
  <si>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</si>
  <si>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</si>
  <si>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</si>
  <si>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</si>
  <si>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</si>
  <si>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</si>
  <si>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</si>
  <si>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</si>
  <si>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</si>
  <si>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</si>
  <si>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</si>
  <si>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</si>
  <si>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</si>
  <si>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</si>
  <si>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</si>
  <si>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</si>
  <si>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</si>
  <si>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</si>
  <si>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</si>
  <si>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</si>
  <si>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</si>
  <si>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</si>
  <si>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</si>
  <si>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</si>
  <si>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</si>
  <si>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</si>
  <si>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</si>
  <si>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</si>
  <si>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</si>
  <si>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</si>
  <si>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</si>
  <si>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</si>
  <si>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</si>
  <si>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</si>
  <si>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</si>
  <si>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</si>
  <si>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</si>
  <si>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</si>
  <si>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</si>
  <si>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</si>
  <si>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</si>
  <si>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</si>
  <si>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</si>
  <si>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</si>
  <si>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</si>
  <si>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</si>
  <si>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</si>
  <si>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</si>
  <si>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</si>
  <si>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</si>
  <si>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</si>
  <si>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</si>
  <si>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</si>
  <si>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</si>
  <si>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</si>
  <si>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</si>
  <si>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</si>
  <si>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</si>
  <si>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</si>
  <si>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</si>
  <si>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</si>
  <si>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</si>
  <si>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</si>
  <si>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</si>
  <si>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</si>
  <si>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</si>
  <si>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</si>
  <si>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</si>
  <si>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</si>
  <si>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</si>
  <si>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</si>
  <si>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</si>
  <si>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</si>
  <si>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</si>
  <si>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</si>
  <si>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</si>
  <si>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</si>
  <si>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</si>
  <si>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</si>
  <si>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</si>
  <si>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</si>
  <si>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</si>
  <si>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</si>
  <si>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</si>
  <si>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</si>
  <si>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</si>
  <si>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</si>
  <si>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</si>
  <si>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</si>
  <si>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</si>
  <si>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</si>
  <si>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</si>
  <si>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</si>
  <si>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</si>
  <si>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</si>
  <si>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</si>
  <si>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</si>
  <si>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</si>
  <si>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</si>
  <si>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</si>
  <si>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</si>
  <si>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</si>
  <si>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</si>
  <si>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</si>
  <si>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</si>
  <si>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</si>
  <si>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</si>
  <si>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</si>
  <si>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</si>
  <si>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15 Mins</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</si>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</sst>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271.91096562500024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c r="F3" s="90">
        <v>45934.799398148149</v>
      </c>
      <c r="G3" s="80">
        <f ca="1">IFERROR(NOW()-F3,"")</f>
        <v>5.9993402777763549E-2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c r="F4" s="90">
        <v>45934.833831018521</v>
      </c>
      <c r="G4" s="80">
        <f ca="1">IFERROR(NOW()-F4,"")</f>
        <v>2.5560532405506819E-2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45934.859391550926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45934.859391550926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45934.859391550926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45934.859391550926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45934.859391550926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45934.859391550926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45934.859391550926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45934.859391550926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45934.859391550926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45934.859391550926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45934.859391550926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45934.859391550926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45934.859391550926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45934.859391550926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45934.859391550926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45934.859391550926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45934.859391550926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45934.859391550926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45934.859391550926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45934.859391550926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45934.859391550926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45934.859391550926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45934.859391550926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45934.859391550926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45934.859391550926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45934.859391550926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45934.859391550926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45934.859391550926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45934.859391550926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45934.859391550926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45934.859391550926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45934.859391550926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45934.859391550926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45934.859391550926</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243.20760914351558</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128.13230821759498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109.85955358796491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45934.859391319442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45934.859391319442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45934.859391319442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45934.859391319442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45934.859391319442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45934.859391319442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45934.859391319442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45934.859391319442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45934.859391319442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45934.859391319442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45934.859391319442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45934.859391319442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45934.859391319442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45934.859391319442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45934.859391319442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45934.859391319442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45934.859391319442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45934.859391319442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45934.859391319442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45934.859391319442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45934.859391319442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45934.859391319442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45934.859391319442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45934.859391319442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45934.859391319442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45934.859391319442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45934.859391319442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45934.859391319442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45934.859391319442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45934.859391319442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45934.859391319442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45934.859391319442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45934.859391319442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45934.859391319442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45934.859391319442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45934.859391319442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45934.859391319442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45934.859391319442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45934.859391319442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45934.859391319442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45934.859391319442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45934.859391319442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45934.859391319442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45934.859391319442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45934.859391319442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45934.859391319442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45934.859391319442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45934.859391319442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45934.859391319442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45934.859391319442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45934.859391319442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45934.859391319442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45934.859391319442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45934.859391319442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45934.859391319442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45934.859391319442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45934.859391319442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45934.859391319442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45934.859391319442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45934.859391319442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45934.859391319442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45934.859391319442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45934.859391319442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45934.859391319442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45934.859391319442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45934.859391319442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45934.859391319442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45934.859391319442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45934.859391319442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45934.859391319442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45934.859391319442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45934.859391319442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45934.859391319442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45934.859391319442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45934.859391319442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45934.859391319442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45934.859391319442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45934.859391319442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45934.859391319442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45934.859391319442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45934.859391319442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45934.859391319442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45934.859391319442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45934.859391319442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45934.859391319442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45934.859391319442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45934.859391319442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45934.859391319442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45934.859391319442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45934.859391319442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45934.859391319442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45934.859391319442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45934.859391319442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45934.859391319442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45934.859391319442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45934.859391319442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45934.859391319442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45934.859391319442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45934.859391319442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45934.859391319442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45934.859391319442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45934.859391319442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45934.859391319442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45934.859391319442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45934.859391319442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45934.859391319442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45934.859391319442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45934.859391319442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45934.859391319442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45934.859391319442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45934.859391319442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45934.859391319442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45934.859391319442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45934.859391319442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45934.859391319442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45934.859391319442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45934.859391319442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45934.859391319442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45934.859391319442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45934.859391319442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45934.859391319442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45934.859391319442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45934.859391319442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45934.859391319442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45934.859391319442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45934.859391319442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45934.859391319442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45934.859391319442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45934.859391319442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45934.859391319442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45934.859391319442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45934.859391319442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45934.859391319442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45934.859391319442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45934.859391319442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45934.859391319442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45934.859391319442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45934.859391319442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45934.859391319442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45934.859391319442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45934.859391319442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45934.859391319442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45934.859391319442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45934.859391319442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45934.859391319442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45934.859391319442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45934.859391319442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45934.859391319442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45934.859391319442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45934.859391319442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45934.859391319442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45934.859391319442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45934.859391319442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45934.859391319442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45934.859391319442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45934.859391319442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45934.859391319442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45934.859391319442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45934.859391319442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45934.859391319442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45934.859391319442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45934.859391319442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45934.859391319442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45934.859391319442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45934.859391319442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45934.859391319442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45934.859391319442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45934.859391319442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45934.859391319442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45934.859391319442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45934.859391319442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45934.859391319442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45934.859391319442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45934.859391319442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45934.859391319442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45934.859391319442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45934.859391319442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45934.859391319442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45934.859391319442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45934.859391319442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45934.859391319442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45934.859391319442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45934.859391319442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45934.859391319442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45934.859391319442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45934.859391319442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45934.859391319442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45934.859391319442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45934.859391550926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45934.859391550926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45934.859391550926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45934.859391550926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45934.859391550926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45934.859391550926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45934.859391550926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45934.859391550926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45934.859391550926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45934.859391550926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45934.859391550926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45934.859391550926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45934.859391550926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45934.859391550926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45934.859391550926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45934.859391550926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45934.859391550926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45934.859391550926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45934.859391550926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45934.859391550926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45934.859391550926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45934.859391550926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45934.859391550926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45934.859391550926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45934.859391550926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45934.859391550926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45934.859391550926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45934.859391550926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45934.859391550926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45934.859391550926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45934.859391550926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45934.859391550926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45934.859391550926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45934.859391550926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45934.859391550926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45934.859391550926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45934.859391550926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45934.859391550926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45934.859391550926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45934.859391550926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45934.859391550926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45934.859391550926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45934.859391550926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45934.859391550926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45934.859391550926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45934.859391550926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45934.859391550926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45934.859391550926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45934.859391550926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45934.859391550926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45934.859391550926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45934.859391550926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45934.859391550926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45934.859391550926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45934.859391550926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45934.859391550926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45934.859391550926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45934.859391550926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45934.859391550926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45934.859391550926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45934.859391550926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45934.859391550926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45934.859391550926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45934.859391550926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45934.859391550926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45934.859391550926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45934.859391550926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45934.859391550926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45934.859391550926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45934.859391550926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45934.859391550926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45934.859391550926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45934.859391550926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45934.859391550926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45934.859391550926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45934.859391550926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45934.859391550926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45934.859391550926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45934.859391550926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45934.859391550926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45934.859391550926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45934.859391550926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45934.859391550926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45934.859391550926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45934.859391550926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45934.859391550926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45934.859391550926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45934.859391550926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45934.859391550926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45934.859391550926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45934.859391550926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45934.859391550926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45934.859391550926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45934.859391550926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45934.859391550926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45934.859391550926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45934.859391550926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45934.859391550926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45934.859391550926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45934.859391550926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45934.859391550926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45934.859391550926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45934.859391550926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45934.859391550926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45934.859391550926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45934.859391550926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45934.859391550926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45934.859391550926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45934.859391550926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45934.859391550926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45934.859391550926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45934.859391550926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45934.859391550926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45934.859391550926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45934.859391550926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45934.859391550926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45934.859391550926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45934.859391550926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45934.859391550926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45934.859391550926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45934.859391550926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45934.859391550926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45934.859391550926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45934.859391550926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45934.859391550926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45934.859391550926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45934.859391550926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45934.859391550926</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45934.859391550926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45934.859391550926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45934.859391550926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45934.859391550926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45934.859391550926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45934.859391550926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45934.859391550926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45934.859391550926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45934.859391550926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45934.859391550926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45934.859391550926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45934.859391550926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45934.859391550926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45934.859391550926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45934.859391550926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45934.859391550926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45934.859391550926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45934.859391550926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45934.859391550926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45934.859391550926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45934.859391550926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45934.859391550926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45934.859391550926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45934.859391550926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45934.859391550926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45934.859391550926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45934.859391550926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45934.859391550926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45934.859391550926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45934.859391550926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45934.859391550926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45934.859391550926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45934.859391550926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45934.859391550926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45934.859391550926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45934.859391550926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45934.859391550926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45934.859391550926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45934.859391550926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45934.859391550926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45934.859391550926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45934.859391550926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45934.859391550926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45934.859391550926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45934.859391550926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45934.859391550926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45934.859391550926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45934.859391550926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45934.859391550926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45934.859391550926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45934.859391550926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45934.859391550926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45934.859391550926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45934.859391550926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45934.859391550926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45934.859391550926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45934.859391550926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45934.859391550926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45934.859391550926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45934.859391550926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45934.859391550926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45934.859391550926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45934.859391550926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45934.859391550926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45934.859391550926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45934.859391550926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45934.859391550926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45934.859391550926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45934.859391550926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45934.859391550926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45934.859391550926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45934.859391550926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45934.859391550926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45934.859391550926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45934.859391550926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45934.859391550926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45934.859391550926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45934.859391550926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45934.859391550926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45934.859391550926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45934.859391550926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45934.859391550926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45934.859391550926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45934.859391550926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45934.859391550926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45934.859391550926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45934.859391550926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45934.859391550926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45934.859391550926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45934.859391550926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45934.859391550926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45934.859391550926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45934.859391550926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45934.859391550926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45934.859391550926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45934.859391550926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45934.859391550926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45934.859391550926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45934.859391550926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45934.859391550926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45934.859391550926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45934.859391550926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45934.859391550926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45934.859391550926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45934.859391550926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45934.859391550926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45934.859391550926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45934.859391550926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45934.859391550926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45934.859391550926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45934.859391550926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45934.859391550926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45934.859391550926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45934.859391550926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45934.859391550926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45934.859391550926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45934.859391550926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45934.859391550926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45934.859391550926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45934.859391550926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45934.859391550926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45934.859391550926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45934.859391550926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45934.859391550926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45934.859391550926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45934.859391550926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45934.859391550926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45934.859391550926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45934.859391550926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45934.859391550926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45934.859391550926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45934.859391550926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45934.859391550926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45934.859391550926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45934.859391550926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45934.859391550926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45934.859391550926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45934.859391550926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45934.859391550926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45934.859391550926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45934.859391550926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45934.859391550926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45934.859391550926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45934.859391550926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45934.859391550926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45934.859391550926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45934.859391550926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45934.859391550926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45934.859391550926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45934.859391550926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45934.859391550926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45934.859391550926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45934.859391550926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45934.859391550926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45934.859391550926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45934.859391550926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45934.859391550926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45934.859391550926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45934.859391550926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45934.859391550926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45934.859391550926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45934.859391550926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45934.859391550926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45934.859391550926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45934.859391550926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45934.859391550926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45934.859391550926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45934.859391550926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45934.859391550926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45934.859391550926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45934.859391550926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45934.859391550926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45934.859391550926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45934.859391550926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45934.859391550926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45934.859391550926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45934.859391550926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45934.859391550926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45934.859391550926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45934.859391550926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45934.859391550926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45934.859391550926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45934.859391550926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45934.859391550926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45934.859391550926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45934.859391550926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45934.859391550926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45934.859391550926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45934.859391550926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45934.859391550926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45934.859391550926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45934.859391550926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45934.859391550926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45934.859391550926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45934.859391550926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45934.859391550926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45934.859391550926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45934.859391550926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45934.859391550926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45934.859391550926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45934.859391550926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45934.859391550926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45934.859391550926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45934.859391550926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45934.859391550926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45934.859391550926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45934.859391550926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45934.859391550926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45934.859391550926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45934.859391550926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45934.859391550926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45934.859391550926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45934.859391550926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45934.859391550926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45934.859391550926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45934.859391550926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45934.859391550926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45934.859391550926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45934.859391550926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45934.859391550926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45934.859391550926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45934.859391550926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45934.859391550926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45934.859391550926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45934.859391550926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45934.859391550926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45934.859391550926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45934.859391550926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45934.859391550926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45934.859391550926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45934.859391550926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45934.859391550926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45934.859391550926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45934.859391550926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45934.859391550926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45934.859391550926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45934.859391550926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45934.859391550926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45934.859391550926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45934.859391550926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45934.859391550926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45934.859391550926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45934.859391550926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45934.859391550926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45934.859391550926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45934.859391550926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45934.859391550926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45934.859391550926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45934.859391550926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45934.859391550926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45934.859391550926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45934.859391550926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45934.859391550926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45934.859391550926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45934.859391550926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45934.859391550926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45934.859391550926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45934.859391550926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45934.859391550926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45934.859391550926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45934.859391550926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45934.859391550926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45934.859391550926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45934.859391550926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45934.859391550926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45934.859391550926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45934.859391550926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45934.859391550926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45934.859391550926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45934.859391550926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45934.859391550926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45934.859391550926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45934.859391550926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45934.859391550926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45934.859391550926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45934.859391550926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45934.859391550926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45934.859391550926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45934.859391550926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45934.859391550926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45934.859391550926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45934.859391550926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45934.859391550926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45934.859391550926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45934.859391550926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45934.859391550926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45934.859391550926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45934.859391550926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45934.859391550926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45934.859391550926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45934.859391550926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45934.859391550926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45934.859391550926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45934.859391550926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45934.859391550926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45934.859391550926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45934.859391550926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45934.859391550926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45934.859391550926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45934.859391550926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45934.859391550926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45934.859391550926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45934.859391550926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45934.859391550926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45934.859391550926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45934.859391550926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45934.859391550926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45934.859391550926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45934.859391550926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45934.859391550926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45934.859391550926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45934.859391550926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45934.859391550926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45934.859391550926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45934.859391550926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45934.859391550926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45934.859391550926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45934.859391550926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45934.859391550926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45934.859391550926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45934.859391550926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45934.859391550926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45934.859391550926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45934.859391550926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45934.859391550926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45934.859391550926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45934.859391550926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45934.859391550926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45934.859391550926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45934.859391550926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45934.859391550926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45934.859391550926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45934.859391550926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45934.859391550926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45934.859391550926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45934.859391550926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45934.859391550926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45934.859391550926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45934.859391550926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45934.859391550926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45934.859391550926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45934.859391550926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45934.859391550926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45934.859391550926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45934.859391550926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45934.859391550926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45934.859391550926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45934.859391550926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45934.859391550926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45934.859391550926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45934.859391550926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45934.859391550926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45934.859391550926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45934.859391550926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45934.859391550926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45934.859391550926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45934.859391550926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45934.859391550926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45934.859391550926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45934.859391550926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45934.859391550926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45934.859391550926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45934.859391550926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45934.859391550926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45934.859391550926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45934.859391550926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45934.859391550926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45934.859391550926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45934.859391550926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45934.859391550926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45934.859391550926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45934.859391550926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45934.859391550926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45934.859391550926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45934.859391550926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45934.859391550926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45934.859391550926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45934.859391550926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45934.859391550926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45934.859391550926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45934.859391550926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45934.859391550926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45934.859391550926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45934.859391550926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45934.859391550926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45934.859391550926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45934.859391550926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45934.859391550926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45934.859391550926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45934.859391550926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45934.859391550926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45934.859391550926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45934.859391550926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45934.859391550926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45934.859391550926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45934.859391550926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45934.859391550926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45934.859391550926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45934.859391550926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45934.859391550926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45934.859391550926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45934.859391550926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45934.859391550926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45934.859391550926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45934.859391550926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45934.859391550926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45934.859391550926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45934.859391550926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45934.859391550926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45934.859391550926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45934.859391550926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45934.859391550926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45934.859391550926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45934.859391550926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45934.859391550926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45934.859391550926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45934.859391550926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45934.859391550926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45934.859391550926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45934.859391550926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45934.859391550926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45934.859391550926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45934.859391550926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45934.859391550926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45934.859391550926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45934.859391550926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45934.859391550926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45934.859391550926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45934.859391550926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45934.859391550926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45934.859391550926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45934.859391550926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45934.859391550926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45934.859391550926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45934.859391550926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45934.859391550926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45934.859391550926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45934.859391550926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45934.859391550926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45934.859391550926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45934.859391550926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45934.859391550926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45934.859391550926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45934.859391550926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45934.859391550926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45934.859391550926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45934.859391550926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45934.859391550926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45934.859391550926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45934.859391550926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45934.859391550926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45934.859391550926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45934.859391550926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45934.859391550926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45934.859391550926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45934.859391550926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45934.859391550926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45934.859391550926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45934.859391550926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45934.859391550926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45934.859391550926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45934.859391550926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45934.859391550926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45934.859391550926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45934.859391550926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45934.859391550926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45934.859391550926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45934.859391550926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45934.859391550926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45934.859391550926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45934.859391550926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45934.859391550926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45934.859391550926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45934.859391550926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45934.859391550926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45934.859391550926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45934.859391550926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45934.859391550926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45934.859391550926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45934.859391550926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45934.859391550926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45934.859391550926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45934.859391550926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45934.859391550926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45934.859391550926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45934.859391550926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45934.859391550926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45934.859391550926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45934.859391550926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45934.859391550926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45934.859391550926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45934.859391550926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45934.859391550926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45934.859391550926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45934.859391550926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45934.859391550926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45934.859391550926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45934.859391550926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45934.859391550926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45934.859391550926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45934.859391550926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45934.859391550926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45934.859391550926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45934.859391550926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45934.859391550926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45934.859391550926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45934.859391550926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45934.859391550926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45934.859391550926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45934.859391550926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45934.859391550926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45934.859391550926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45934.859391550926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45934.859391550926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45934.859391550926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45934.859391550926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45934.859391550926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45934.859391550926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45934.859391550926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45934.859391550926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45934.859391550926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45934.859391550926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45934.859391550926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45934.859391550926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45934.859391550926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45934.859391550926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45934.859391550926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45934.859391550926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45934.859391550926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45934.859391550926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45934.859391550926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45934.859391550926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45934.859391550926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45934.859391550926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45934.859391550926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45934.859391550926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45934.859391550926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45934.859391550926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45934.859391550926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45934.859391550926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45934.859391550926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45934.859391550926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45934.859391550926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45934.859391550926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45934.859391550926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45934.859391550926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45934.859391550926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45934.859391550926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45934.859391550926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45934.859391550926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45934.859391550926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45934.859391550926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45934.859391550926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45934.859391550926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45934.859391550926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45934.859391550926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45934.859391550926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45934.859391550926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45934.859391550926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45934.859391550926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45934.859391550926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45934.859391550926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45934.859391550926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45934.859391550926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45934.859391550926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45934.859391550926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45934.859391550926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45934.859391550926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45934.859391550926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45934.859391550926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45934.859391550926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45934.859391550926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45934.859391550926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45934.859391550926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45934.859391550926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45934.859391550926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45934.859391550926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45934.859391550926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45934.859391550926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45934.859391550926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45934.859391550926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45934.859391550926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45934.859391550926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45934.859391550926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45934.859391550926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45934.859391550926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45934.859391550926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45934.859391550926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45934.859391550926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45934.859391550926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45934.859391550926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45934.859391550926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45934.859391550926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45934.859391550926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45934.859391550926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45934.859391550926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45934.859391550926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45934.859391550926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45934.859391550926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45934.859391550926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45934.859391550926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45934.859391550926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45934.859391550926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45934.859391550926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45934.859391550926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45934.859391550926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45934.859391550926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45934.859391550926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45934.859391550926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45934.859391550926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45934.859391550926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45934.859391550926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45934.859391550926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45934.859391550926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45934.859391550926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45934.859391550926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45934.859391550926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45934.859391550926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45934.859391550926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45934.859391550926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45934.859391550926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45934.859391550926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45934.859391550926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45934.859391550926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45934.859391550926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45934.859391550926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45934.859391550926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45934.859391550926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45934.859391550926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45934.859391550926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45934.859391550926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45934.859391550926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45934.859391550926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45934.859391550926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45934.859391550926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45934.859391550926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45934.859391550926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45934.859391550926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45934.859391550926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45934.859391550926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45934.859391550926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45934.859391550926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45934.859391550926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45934.859391550926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45934.859391550926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45934.859391550926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45934.859391550926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45934.859391550926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45934.859391550926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45934.859391550926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45934.859391550926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45934.859391550926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45934.859391550926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45934.859391550926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45934.859391550926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45934.859391550926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45934.859391550926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45934.859391550926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45934.859391550926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45934.859391550926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45934.859391550926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45934.859391550926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45934.859391550926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45934.859391550926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45934.859391550926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45934.859391550926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45934.859391550926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45934.859391550926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45934.859391550926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45934.859391550926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45934.859391550926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45934.859391550926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45934.859391550926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45934.859391550926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45934.859391550926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45934.859391550926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45934.859391550926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45934.859391550926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45934.859391550926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45934.859391550926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45934.859391550926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45934.859391550926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45934.859391550926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45934.859391550926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45934.859391550926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45934.859391550926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45934.859391550926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45934.859391550926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45934.859391550926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45934.859391550926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45934.859391550926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45934.859391550926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45934.859391550926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45934.859391550926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45934.859391550926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45934.859391550926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45934.859391550926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45934.859391550926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45934.859391550926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45934.859391550926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45934.859391550926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45934.859391550926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45934.859391550926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45934.859391550926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45934.859391550926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45934.859391550926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45934.859391550926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45934.859391550926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45934.859391550926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45934.859391550926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45934.859391550926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45934.859391550926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45934.859391550926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45934.859391550926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45934.859391550926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45934.859391550926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45934.859391550926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45934.859391550926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45934.859391550926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45934.859391550926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45934.859391550926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45934.859391550926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45934.859391550926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45934.859391550926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45934.859391550926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45934.859391550926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45934.859391550926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45934.859391550926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45934.859391550926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45934.859391550926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45934.859391550926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45934.859391550926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45934.859391550926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45934.859391550926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45934.859391550926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45934.859391550926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45934.859391550926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45934.859391550926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45934.859391550926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45934.859391550926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45934.859391550926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45934.859391550926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45934.859391550926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45934.859391550926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45934.859391550926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45934.859391550926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45934.859391550926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45934.859391550926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45934.859391550926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45934.859391550926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45934.859391550926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45934.859391550926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45934.859391550926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45934.859391550926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45934.859391550926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45934.859391550926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45934.859391550926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45934.859391550926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45934.859391550926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45934.859391550926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45934.859391550926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45934.859391550926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45934.859391550926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45934.859391550926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45934.859391550926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45934.859391550926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45934.859391550926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45934.859391550926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45934.859391550926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45934.859391550926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45934.859391550926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45934.859391550926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45934.859391550926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45934.859391550926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45934.859391550926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45934.859391550926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45934.859391550926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45934.859391550926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45934.859391550926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45934.859391550926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45934.859391550926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45934.859391550926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45934.859391550926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45934.859391550926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45934.859391550926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45934.859391550926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45934.859391550926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45934.859391550926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45934.859391550926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45934.859391550926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45934.859391550926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45934.859391550926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45934.859391550926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45934.859391550926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45934.859391550926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45934.859391550926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45934.859391550926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45934.859391550926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45934.859391550926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45934.859391550926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45934.859391550926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45934.859391550926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45934.859391550926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45934.859391550926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45934.859391550926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45934.859391550926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45934.859391550926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45934.859391550926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45934.859391550926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45934.859391550926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45934.859391550926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45934.859391550926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45934.859391550926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45934.859391550926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45934.859391550926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45934.859391550926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45934.859391550926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45934.859391550926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45934.859391550926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45934.859391550926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45934.859391550926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45934.859391550926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45934.859391550926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45934.859391550926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45934.859391550926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45934.859391550926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45934.859391550926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45934.859391550926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45934.859391550926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45934.859391550926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45934.859391550926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45934.859391550926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45934.859391550926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45934.859391550926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45934.859391550926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45934.859391550926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45934.859391550926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45934.859391550926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45934.859391550926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45934.859391550926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45934.859391550926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45934.859391550926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45934.859391550926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45934.859391550926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45934.859391550926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45934.859391550926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45934.859391550926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45934.859391550926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45934.859391550926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45934.859391550926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45934.859391550926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45934.859391550926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45934.859391550926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45934.859391550926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45934.859391550926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45934.859391550926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45934.859391550926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45934.859391550926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45934.859391550926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45934.859391550926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45934.859391550926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45934.859391550926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45934.859391550926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45934.859391550926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45934.859391550926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45934.859391550926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45934.859391550926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45934.859391550926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45934.859391550926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45934.859391550926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45934.859391550926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45934.859391550926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45934.859391550926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45934.859391550926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45934.859391550926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45934.859391550926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45934.859391550926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45934.859391550926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45934.859391550926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45934.859391550926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45934.859391550926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45934.859391550926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45934.859391550926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45934.859391550926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45934.859391550926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45934.859391550926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45934.859391550926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45934.859391550926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45934.859391550926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45934.859391550926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45934.859391550926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45934.859391550926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45934.859391550926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45934.859391550926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45934.859391550926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45934.859391550926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45934.859391550926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45934.859391550926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45934.859391550926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45934.859391550926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45934.859391550926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45934.859391550926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45934.859391550926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45934.859391550926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45934.859391550926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45934.859391550926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45934.859391550926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45934.859391550926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45934.859391550926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45934.859391550926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45934.859391550926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45934.859391550926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45934.859391550926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45934.859391550926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45934.859391550926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45934.859391550926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45934.859391550926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45934.859391550926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45934.859391550926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45934.859391550926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45934.859391550926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45934.859391550926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45934.859391550926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45934.859391550926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45934.859391550926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45934.859391550926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45934.859391550926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45934.859391550926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45934.859391550926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45934.859391550926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45934.859391550926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45934.859391550926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45934.859391550926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45934.859391550926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45934.859391550926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45934.859391550926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45934.859391550926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45934.859391550926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45934.859391550926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45934.859391550926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45934.859391550926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45934.859391550926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45934.859391550926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45934.859391550926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45934.859391550926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45934.859391550926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45934.859391550926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45934.859391550926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45934.859391550926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45934.859391550926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45934.859391550926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45934.859391550926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45934.859391550926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45934.859391550926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45934.859391550926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45934.859391550926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45934.859391550926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45934.859391550926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45934.859391550926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45934.859391550926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45934.859391550926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45934.859391550926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45934.859391550926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45934.859391550926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45934.859391550926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45934.859391550926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45934.859391550926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45934.859391550926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45934.859391550926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45934.859391550926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45934.859391550926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45934.859391550926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45934.859391550926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45934.859391550926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45934.859391550926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45934.859391550926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45934.859391550926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45934.859391550926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45934.859391550926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45934.859391550926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45934.859391550926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45934.859391550926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45934.859391550926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45934.859391550926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45934.859391550926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45934.859391550926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45934.859391550926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45934.859391550926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45934.859391550926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45934.859391550926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45934.859391550926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45934.859391550926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45934.859391550926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45934.859391550926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45934.859391550926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45934.859391550926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45934.859391550926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45934.859391550926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45934.859391550926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45934.859391550926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45934.859391550926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45934.859391550926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45934.859391550926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45934.859391550926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45934.859391550926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45934.859391550926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45934.859391550926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45934.859391550926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45934.859391550926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45934.859391550926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45934.859391550926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45934.859391550926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45934.859391550926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45934.859391550926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45934.859391550926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45934.859391550926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45934.859391550926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45934.859391550926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45934.859391550926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45934.859391550926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45934.859391550926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45934.859391550926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45934.859391550926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45934.859391550926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45934.859391550926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45934.859391550926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45934.859391550926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45934.859391550926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45934.859391550926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45934.859391550926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45934.859391550926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45934.859391550926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45934.859391550926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45934.859391550926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45934.859391550926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45934.859391550926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45934.859391550926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45934.859391550926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45934.859391550926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45934.859391550926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45934.859391550926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45934.859391550926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45934.859391550926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45934.859391550926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45934.859391550926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45934.859391550926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45934.859391550926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45934.859391550926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45934.859391550926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45934.859391550926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45934.859391550926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45934.859391550926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45934.859391550926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45934.859391550926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45934.859391550926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45934.859391550926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45934.859391550926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45934.859391550926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45934.859391550926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45934.859391550926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45934.859391550926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45934.859391550926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45934.859391550926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45934.859391550926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45934.859391550926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45934.859391550926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45934.859391550926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45934.859391550926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45934.859391550926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45934.859391550926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45934.859391550926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45934.859391550926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45934.859391550926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45934.859391550926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45934.859391550926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45934.859391550926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45934.859391550926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45934.859391550926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45934.859391550926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45934.859391550926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45934.859391550926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45934.859391550926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45934.859391550926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45934.859391550926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45934.859391550926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45934.859391550926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45934.859391550926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45934.859391550926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45934.859391550926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45934.859391550926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45934.859391550926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45934.859391550926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45934.859391550926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45934.859391550926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45934.859391550926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45934.859391550926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45934.859391550926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45934.859391550926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45934.859391550926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45934.859391550926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45934.859391550926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45934.859391550926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45934.859391550926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45934.859391550926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45934.859391550926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45934.859391550926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45934.859391550926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45934.859391550926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45934.859391550926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45934.859391550926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45934.859391550926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45934.859391550926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45934.859391550926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45934.859391550926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45934.859391550926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45934.859391550926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45934.859391550926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45934.859391550926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45934.859391550926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45934.859391550926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45934.859391550926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45934.859391550926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45934.859391550926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45934.859391550926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45934.859391550926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45934.859391550926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45934.859391550926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45934.859391550926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45934.859391550926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45934.859391550926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45934.859391550926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45934.859391550926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45934.859391550926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45934.859391550926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45934.859391550926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45934.859391550926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45934.859391550926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45934.859391550926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45934.859391550926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45934.859391550926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45934.859391550926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45934.859391550926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45934.859391550926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45934.859391550926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45934.859391550926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45934.859391550926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45934.859391550926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45934.859391550926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45934.859391550926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45934.859391550926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45934.859391550926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45934.859391550926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45934.859391550926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45934.859391550926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45934.859391550926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45934.859391550926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45934.859391550926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45934.859391550926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45934.859391550926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45934.859391550926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45934.859391550926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45934.859391550926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45934.859391550926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45934.859391550926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45934.859391550926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45934.859391550926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45934.859391550926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45934.859391550926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45934.859391550926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45934.859391550926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45934.859391550926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45934.859391550926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45934.859391550926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45934.859391550926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45934.859391550926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45934.859391550926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45934.859391550926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45934.859391550926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45934.859391550926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45934.859391550926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45934.859391550926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45934.859391550926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45934.859391550926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45934.859391550926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45934.859391550926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45934.859391550926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45934.859391550926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45934.859391550926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45934.859391550926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45934.859391550926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45934.859391550926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45934.859391550926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45934.859391550926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45934.859391550926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45934.859391550926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45934.859391550926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45934.859391550926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45934.859391550926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45934.859391550926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45934.859391550926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45934.859391550926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45934.859391550926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45934.859391550926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45934.859391550926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45934.859391550926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45934.859391550926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45934.859391550926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45934.859391550926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45934.859391550926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45934.859391550926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45934.859391550926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45934.859391550926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45934.859391550926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45934.859391550926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45934.859391550926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45934.859391550926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45934.859391550926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45934.859391550926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45934.859391550926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45934.859391550926</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231.37867395833018</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3.9691137731497292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0.15696076388849178</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1.3557986108935438E-2</v>
      </c>
      <c r="H5" s="113">
        <v>45934.813009259262</v>
      </c>
      <c r="I5" s="110" t="str">
        <f>IFERROR(VLOOKUP(D5,DB!A:F,6,0),"")</f>
        <v>SCECO</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45934.859391319442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45934.859391319442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45934.859391319442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45934.859391319442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45934.859391319442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45934.859391319442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45934.859391319442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45934.859391319442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45934.859391319442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45934.859391319442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45934.859391319442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45934.859391319442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45934.859391319442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45934.859391319442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45934.859391319442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45934.859391319442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45934.859391319442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45934.859391319442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45934.859391319442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45934.859391319442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45934.859391319442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45934.859391550926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45934.859391550926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45934.859391550926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45934.859391550926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45934.859391550926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45934.859391550926</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43.027331365738064</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39047</v>
      </c>
      <c r="F3" s="38">
        <v>45926.188877314817</v>
      </c>
      <c r="G3" s="39">
        <f ca="1">IFERROR(NOW()-F3,"-")</f>
        <v>8.6705142361097387</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36257</v>
      </c>
      <c r="E4" s="37" t="s">
        <v>38964</v>
      </c>
      <c r="F4" s="38">
        <v>45934.791273148148</v>
      </c>
      <c r="G4" s="39">
        <f ca="1">IFERROR(NOW()-F4,"-")</f>
        <v>6.8118402778054588E-2</v>
      </c>
      <c r="H4" s="38">
        <v>45934.78502314815</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35936</v>
      </c>
      <c r="E5" s="37" t="s">
        <v>38964</v>
      </c>
      <c r="F5" s="38">
        <v>45934.852303240739</v>
      </c>
      <c r="G5" s="39">
        <f ca="1">IFERROR(NOW()-F5,"-")</f>
        <v>7.0883101871004328E-3</v>
      </c>
      <c r="H5" s="38">
        <v>45934.846458333333</v>
      </c>
      <c r="I5" s="37" t="str">
        <f>IFERROR(VLOOKUP(D5,DB!A:F,6,0),"")</f>
        <v>Generator-SG</v>
      </c>
      <c r="J5" s="37" t="str">
        <f>IFERROR(VLOOKUP(D5,DB!A:G,7,0),"")</f>
        <v>Vandalized</v>
      </c>
      <c r="K5" s="37" t="s">
        <v>39072</v>
      </c>
      <c r="L5" s="37" t="str">
        <f>IFERROR(VLOOKUP(D5,DB!A:I,9,0),"")</f>
        <v>Latis</v>
      </c>
      <c r="M5" s="136"/>
    </row>
    <row r="6" spans="1:13" ht="15.75">
      <c r="A6" s="37"/>
      <c r="B6" s="37" t="str">
        <f>IFERROR(VLOOKUP(D6,DB!A:K,11,0),"")</f>
        <v/>
      </c>
      <c r="C6" s="37"/>
      <c r="D6" s="141"/>
      <c r="E6" s="37"/>
      <c r="F6" s="38"/>
      <c r="G6" s="39">
        <f ca="1">IFERROR(NOW()-F6,"-")</f>
        <v>45934.859391550926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45934.859391550926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45934.859391550926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45934.859391550926</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45934.859391550926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45934.859391550926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45934.859391550926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45934.859391550926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45934.859391550926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45934.859391550926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45934.859391550926</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45934.859391550926</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45934.859391550926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45934.859391550926</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45934.859391550926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45934.859391550926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45934.859391550926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45934.859391550926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45934.859391550926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45934.859391550926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45934.859391550926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45934.859391550926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45934.859391550926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45934.859391550926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45934.859391550926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45934.859391550926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45934.859391550926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45934.859391550926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45934.859391550926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45934.859391550926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45934.859391550926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45934.859391550926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45934.859391550926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45934.859391550926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45934.859391550926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45934.859391550926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45934.859391550926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45934.859391550926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45934.859391550926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45934.859391550926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45934.859391550926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45934.859391550926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45934.859391550926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45934.859391550926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45934.859391550926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45934.859391550926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45934.859391550926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45934.859391550926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45934.859391550926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45934.859391550926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45934.859391550926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45934.859391550926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45934.859391550926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45934.859391550926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45934.859391550926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45934.859391550926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45934.859391550926</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45934.859391550926</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45934.859391550926</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45934.859391550926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45934.859391550926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45934.859391550926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45934.859391550926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45934.859391550926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45934.859391550926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45934.859391550926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45934.859391550926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45934.859391550926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45934.859391550926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45934.859391550926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45934.859391550926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45934.859391550926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45934.859391550926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45934.859391550926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45934.859391550926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45934.859391550926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45934.859391550926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45934.859391550926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45934.859391550926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45934.859391550926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45934.859391550926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45934.859391550926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45934.859391550926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45934.859391550926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45934.859391550926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45934.859391550926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45934.859391550926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45934.859391550926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45934.859391550926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45934.859391550926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45934.859391550926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45934.859391550926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45934.859391550926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45934.859391550926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45934.859391550926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45934.859391550926</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45934.859391550926</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45934.859391550926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45934.859391550926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45934.859391550926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45934.859391550926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45934.859391550926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45934.859391550926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45934.859391550926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45934.859391550926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45934.859391550926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45934.859391550926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45934.859391550926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45934.859391550926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45934.859391550926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45934.859391550926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45934.859391550926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45934.859391550926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45934.859391550926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45934.859391550926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45934.859391550926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45934.859391550926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45934.859391550926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45934.859391550926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45934.859391550926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45934.859391550926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45934.859391550926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45934.859391550926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45934.859391550926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45934.859391550926</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45934.859391550926</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45934.859391550926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45934.859391550926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45934.859391550926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45934.859391550926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45934.859391550926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45934.859391550926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45934.859391550926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45934.859391550926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45934.859391550926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45934.859391550926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45934.859391550926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45934.859391550926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45934.859391550926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45934.859391550926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45934.859391550926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45934.859391550926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45934.859391550926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45934.859391550926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45934.859391550926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45934.859391550926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45934.859391550926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45934.859391550926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45934.859391550926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45934.859391550926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45934.859391550926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45934.859391550926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45934.859391550926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45934.859391550926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45934.859391550926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45934.859391550926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45934.859391550926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45934.859391550926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45934.859391550926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45934.859391550926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45934.859391550926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45934.859391550926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45934.859391550926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45934.859391550926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45934.859391550926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45934.859391550926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45934.859391550926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45934.859391550926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45934.859391550926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45934.859391550926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45934.859391550926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45934.859391550926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45934.859391550926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45934.859391550926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45934.859391550926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45934.859391550926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45934.859391550926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45934.859391550926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45934.859391550926</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45934.859391550926</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5" ht="15"/>
    <row r="1386"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0.97841909722046694</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8.0865440972193028</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2.0407454861051519</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1.1540674768548342</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45934.859391319442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45934.859391550926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45934.859391550926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45934.859391550926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45934.859391550926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45934.859391550926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45934.859391550926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45934.859391550926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45934.859391550926</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45934.859391550926</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45934.859391550926</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45934.859391550926</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45934.859391550926</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45934.859391550926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45934.859391550926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45934.859391550926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45934.859391550926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45934.859391550926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45934.859391550926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45934.859391550926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45934.859391550926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45934.859391550926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45934.859391550926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45934.859391550926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45934.859391550926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45934.859391550926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45934.859391550926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45934.859391550926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45934.859391550926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45934.859391550926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45934.859391550926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45934.859391550926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45934.859391550926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45934.859391550926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45934.859391550926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45934.859391550926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45934.859391550926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45934.859391550926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45934.859391550926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45934.859391550926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45934.859391550926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45934.859391550926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45934.859391550926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45934.859391550926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45934.859391550926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45934.859391550926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45934.859391550926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45934.859391550926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45934.859391550926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45934.859391550926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45934.859391550926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45934.859391550926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45934.859391550926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45934.859391550926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45934.859391550926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45934.859391550926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45934.859391550926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45934.859391550926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45934.859391550926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45934.859391550926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45934.859391550926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45934.859391550926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45934.859391550926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45934.859391550926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45934.859391550926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45934.859391550926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45934.859391550926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45934.859391550926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45934.859391550926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45934.859391550926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45934.859391550926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45934.859391550926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45934.859391550926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45934.859391550926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45934.859391550926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45934.859391550926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45934.859391550926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45934.859391550926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45934.859391550926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45934.859391550926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45934.859391550926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45934.859391550926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45934.859391550926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45934.859391550926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45934.859391550926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45934.859391550926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45934.859391550926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45934.859391550926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45934.859391550926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45934.859391550926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45934.859391550926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45934.859391550926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45934.859391550926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45934.859391550926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45934.859391550926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45934.859391550926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45934.859391550926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45934.859391550926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45934.859391550926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45934.859391550926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45934.859391550926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45934.859391550926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45934.859391550926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45934.859391550926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45934.859391550926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45934.859391550926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45934.859391550926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45934.859391550926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45934.859391550926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45934.859391550926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45934.859391550926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45934.859391550926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45934.859391550926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45934.859391550926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45934.859391550926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45934.859391550926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45934.859391550926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45934.859391550926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45934.859391550926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45934.859391550926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45934.859391550926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45934.859391550926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45934.859391550926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45934.859391550926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45934.859391550926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45934.859391550926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45934.859391550926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45934.859391550926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45934.859391550926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45934.859391550926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45934.859391550926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45934.859391550926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45934.859391550926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45934.859391550926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45934.859391550926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45934.859391550926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45934.859391550926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45934.859391550926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45934.859391550926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45934.859391550926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45934.859391550926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45934.859391550926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45934.859391550926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45934.859391550926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45934.859391550926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45934.859391550926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45934.859391550926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45934.859391550926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45934.859391550926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45934.859391550926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45934.859391550926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45934.859391550926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45934.859391550926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45934.859391550926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45934.859391550926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45934.859391550926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45934.859391550926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45934.859391550926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45934.859391550926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45934.859391550926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45934.859391550926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45934.859391550926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45934.859391550926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45934.859391550926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45934.859391550926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45934.859391550926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45934.859391550926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45934.859391550926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45934.859391550926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45934.859391550926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45934.859391550926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45934.859391550926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45934.859391550926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45934.859391550926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45934.859391550926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45934.859391550926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45934.859391550926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45934.859391550926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45934.859391550926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45934.859391550926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45934.859391550926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45934.859391550926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45934.859391550926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45934.859391550926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45934.859391550926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45934.859391550926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45934.859391550926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45934.859391550926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45934.859391550926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45934.859391550926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45934.859391550926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45934.859391550926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45934.859391550926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45934.859391550926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45934.859391550926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45934.859391550926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45934.859391550926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45934.859391550926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45934.859391550926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45934.859391550926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45934.859391550926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45934.859391550926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45934.859391550926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45934.859391550926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45934.859391550926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45934.859391550926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45934.859391550926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45934.859391550926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45934.859391550926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45934.859391550926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45934.859391550926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45934.859391550926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45934.859391550926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45934.859391550926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45934.859391550926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45934.859391550926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45934.859391550926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45934.859391550926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45934.859391550926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45934.859391550926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45934.859391550926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45934.859391550926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45934.859391550926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45934.859391550926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45934.859391550926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45934.859391550926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45934.859391550926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45934.859391550926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45934.859391550926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45934.859391550926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45934.859391550926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45934.859391550926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45934.859391550926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45934.859391550926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45934.859391550926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45934.859391550926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45934.859391550926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45934.859391550926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45934.859391550926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45934.859391550926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45934.859391550926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45934.859391550926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45934.859391550926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45934.859391550926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45934.859391550926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45934.859391550926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45934.859391550926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45934.859391550926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45934.859391550926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45934.859391550926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45934.859391550926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45934.859391550926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45934.859391550926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45934.859391550926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45934.859391550926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45934.859391550926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45934.859391550926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45934.859391550926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45934.859391550926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45934.859391550926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45934.859391550926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45934.859391550926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45934.859391550926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45934.859391550926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45934.859391550926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45934.859391550926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45934.859391550926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45934.859391550926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45934.859391550926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45934.859391550926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45934.859391550926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45934.859391550926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45934.859391550926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45934.859391550926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45934.859391550926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45934.859391550926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45934.859391550926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45934.859391550926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45934.859391550926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45934.859391550926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45934.859391550926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45934.859391550926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45934.859391550926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45934.859391550926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45934.859391550926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45934.859391550926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45934.859391550926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45934.859391550926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45934.859391550926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45934.859391550926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45934.859391550926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45934.859391550926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45934.859391550926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45934.859391550926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45934.859391550926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45934.859391550926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45934.859391550926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45934.859391550926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45934.859391550926</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