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85" documentId="13_ncr:1_{F6CB121F-512D-4AA6-A0C1-0FB36C537598}" xr6:coauthVersionLast="47" xr6:coauthVersionMax="47" xr10:uidLastSave="{1ED2188F-A076-4352-81C1-1B6574E03377}"/>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<sst xmlns="http://schemas.openxmlformats.org/spreadsheetml/2006/main" count="178584" uniqueCount="39075">
  <si>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</si>
  <si>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</si>
  <si>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</si>
  <si>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</si>
  <si>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</si>
  <si>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</si>
  <si>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</si>
  <si>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</si>
  <si>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</si>
  <si>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</si>
  <si>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</si>
  <si>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</si>
  <si>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</si>
  <si>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</si>
  <si>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</si>
  <si>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</si>
  <si>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</si>
  <si>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</si>
  <si>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</si>
  <si>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</si>
  <si>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</si>
  <si>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</si>
  <si>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</si>
  <si>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</si>
  <si>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</si>
  <si>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</si>
  <si>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</si>
  <si>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</si>
  <si>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</si>
  <si>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</si>
  <si>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</si>
  <si>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</si>
  <si>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</si>
  <si>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</si>
  <si>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</si>
  <si>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</si>
  <si>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</si>
  <si>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</si>
  <si>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</si>
  <si>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</si>
  <si>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</si>
  <si>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</si>
  <si>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</si>
  <si>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</si>
  <si>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</si>
  <si>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</si>
  <si>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</si>
  <si>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</si>
  <si>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</si>
  <si>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</si>
  <si>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</si>
  <si>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</si>
  <si>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</si>
  <si>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</si>
  <si>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</si>
  <si>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</si>
  <si>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</si>
  <si>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</si>
  <si>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</si>
  <si>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</si>
  <si>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</si>
  <si>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</si>
  <si>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</si>
  <si>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</si>
  <si>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</si>
  <si>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</si>
  <si>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</si>
  <si>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</si>
  <si>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</si>
  <si>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</si>
  <si>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</si>
  <si>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</si>
  <si>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</si>
  <si>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</si>
  <si>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</si>
  <si>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</si>
  <si>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</si>
  <si>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</si>
  <si>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</si>
  <si>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</si>
  <si>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</si>
  <si>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</si>
  <si>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</si>
  <si>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</si>
  <si>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</si>
  <si>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</si>
  <si>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</si>
  <si>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</si>
  <si>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</si>
  <si>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</si>
  <si>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</si>
  <si>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</si>
  <si>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</si>
  <si>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</si>
  <si>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</si>
  <si>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</si>
  <si>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</si>
  <si>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</si>
  <si>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</si>
  <si>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</si>
  <si>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</si>
  <si>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</si>
  <si>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</si>
  <si>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</si>
  <si>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</si>
  <si>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</si>
  <si>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</si>
  <si>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</si>
  <si>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</si>
  <si>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</si>
  <si>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</si>
  <si>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</si>
  <si>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</si>
  <si>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</si>
  <si>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</si>
  <si>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</si>
  <si>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</si>
  <si>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</si>
  <si>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</si>
  <si>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</si>
  <si>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</si>
  <si>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</si>
  <si>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</si>
  <si>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</si>
  <si>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</si>
  <si>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</si>
  <si>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</si>
  <si>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</si>
  <si>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</si>
  <si>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</si>
  <si>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</si>
  <si>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</si>
  <si>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</si>
  <si>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</si>
  <si>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</si>
  <si>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</si>
  <si>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</si>
  <si>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</si>
  <si>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</si>
  <si>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</si>
  <si>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</si>
  <si>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</si>
  <si>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</si>
  <si>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</si>
  <si>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</si>
  <si>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</si>
  <si>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</si>
  <si>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</si>
  <si>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</si>
  <si>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</si>
  <si>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</si>
  <si>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</si>
  <si>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</si>
  <si>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</si>
  <si>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</si>
  <si>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</si>
  <si>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</si>
  <si>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</si>
  <si>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</si>
  <si>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</si>
  <si>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</si>
  <si>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</si>
  <si>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</si>
  <si>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</si>
  <si>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</si>
  <si>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</si>
  <si>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</si>
  <si>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</si>
  <si>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</si>
  <si>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</si>
  <si>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</si>
  <si>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</si>
  <si>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</si>
  <si>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</si>
  <si>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</si>
  <si>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</si>
  <si>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</si>
  <si>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</si>
  <si>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</si>
  <si>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</si>
  <si>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</si>
  <si>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</si>
  <si>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</si>
  <si>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</si>
  <si>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</si>
  <si>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</si>
  <si>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</si>
  <si>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</si>
  <si>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</si>
  <si>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</si>
  <si>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</si>
  <si>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</si>
  <si>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</si>
  <si>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</si>
  <si>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</si>
  <si>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</si>
  <si>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</si>
  <si>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</si>
  <si>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</si>
  <si>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</si>
  <si>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</si>
  <si>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</si>
  <si>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</si>
  <si>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</si>
  <si>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</si>
  <si>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</si>
  <si>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</si>
  <si>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</si>
  <si>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</si>
  <si>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</si>
  <si>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</si>
  <si>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</si>
  <si>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</si>
  <si>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</si>
  <si>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</si>
  <si>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</si>
  <si>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</si>
  <si>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</si>
  <si>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</si>
  <si>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</si>
  <si>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</si>
  <si>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</si>
  <si>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</si>
  <si>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</si>
  <si>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</si>
  <si>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</si>
  <si>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</si>
  <si>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</si>
  <si>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</si>
  <si>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</si>
  <si>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</si>
  <si>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</si>
  <si>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</si>
  <si>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</si>
  <si>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</si>
  <si>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</si>
  <si>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</si>
  <si>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</si>
  <si>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</si>
  <si>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</si>
  <si>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</si>
  <si>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</si>
  <si>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</si>
  <si>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</si>
  <si>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</si>
  <si>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</si>
  <si>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</si>
  <si>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</si>
  <si>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</si>
  <si>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</si>
  <si>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</si>
  <si>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</si>
  <si>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</si>
  <si>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</si>
  <si>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</si>
  <si>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</si>
  <si>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</si>
  <si>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</si>
  <si>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</si>
  <si>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</si>
  <si>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</si>
  <si>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</si>
  <si>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</si>
  <si>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</si>
  <si>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</si>
  <si>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</si>
  <si>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</si>
  <si>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</si>
  <si>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</si>
  <si>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</si>
  <si>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</si>
  <si>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</si>
  <si>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</si>
  <si>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</si>
  <si>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</si>
  <si>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</si>
  <si>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</si>
  <si>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</si>
  <si>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</si>
  <si>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</si>
  <si>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</si>
  <si>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</si>
  <si>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</si>
  <si>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</si>
  <si>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</si>
  <si>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</si>
  <si>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</si>
  <si>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</si>
  <si>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</si>
  <si>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</si>
  <si>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</si>
  <si>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</si>
  <si>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</si>
  <si>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</si>
  <si>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</si>
  <si>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</si>
  <si>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</si>
  <si>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</si>
  <si>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</si>
  <si>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</si>
  <si>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</si>
  <si>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</si>
  <si>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</si>
  <si>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</si>
  <si>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</si>
  <si>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</si>
  <si>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</si>
  <si>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</si>
  <si>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</si>
  <si>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</si>
  <si>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</si>
  <si>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</si>
  <si>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</si>
  <si>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</si>
  <si>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</si>
  <si>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</si>
  <si>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</si>
  <si>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</si>
  <si>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</si>
  <si>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</si>
  <si>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</si>
  <si>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</si>
  <si>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</si>
  <si>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</si>
  <si>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</si>
  <si>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</si>
  <si>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</si>
  <si>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</si>
  <si>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</si>
  <si>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</si>
  <si>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</si>
  <si>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</si>
  <si>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</si>
  <si>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</si>
  <si>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</si>
  <si>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</si>
  <si>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</si>
  <si>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</si>
  <si>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</si>
  <si>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</si>
  <si>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</si>
  <si>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</si>
  <si>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</si>
  <si>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</si>
  <si>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</si>
  <si>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</si>
  <si>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</si>
  <si>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</si>
  <si>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</si>
  <si>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</si>
  <si>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</si>
  <si>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</si>
  <si>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</si>
  <si>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</si>
  <si>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</si>
  <si>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</si>
  <si>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</si>
  <si>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</si>
  <si>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</si>
  <si>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</si>
  <si>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</si>
  <si>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</si>
  <si>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</si>
  <si>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</si>
  <si>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</si>
  <si>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</si>
  <si>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</si>
  <si>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</si>
  <si>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</si>
  <si>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</si>
  <si>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</si>
  <si>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</si>
  <si>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</si>
  <si>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</si>
  <si>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</si>
  <si>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</si>
  <si>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</si>
  <si>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</si>
  <si>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</si>
  <si>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</si>
  <si>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</si>
  <si>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</si>
  <si>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</si>
  <si>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</si>
  <si>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</si>
  <si>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</si>
  <si>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</si>
  <si>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</si>
  <si>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</si>
  <si>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</si>
  <si>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</si>
  <si>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</si>
  <si>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</si>
  <si>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</si>
  <si>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</si>
  <si>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</si>
  <si>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</si>
  <si>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</si>
  <si>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</si>
  <si>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</si>
  <si>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</si>
  <si>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</si>
  <si>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</si>
  <si>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</si>
  <si>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</si>
  <si>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</si>
  <si>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</si>
  <si>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</si>
  <si>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</si>
  <si>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</si>
  <si>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</si>
  <si>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</si>
  <si>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</si>
  <si>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</si>
  <si>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</si>
  <si>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</si>
  <si>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</si>
  <si>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</si>
  <si>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</si>
  <si>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</si>
  <si>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</si>
  <si>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</si>
  <si>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</si>
  <si>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</si>
  <si>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</si>
  <si>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</si>
  <si>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</si>
  <si>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</si>
  <si>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</si>
  <si>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</si>
  <si>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</si>
  <si>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</si>
  <si>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</si>
  <si>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</si>
  <si>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</si>
  <si>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</si>
  <si>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</si>
  <si>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</si>
  <si>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</si>
  <si>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</si>
  <si>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</si>
  <si>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</si>
  <si>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</si>
  <si>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</si>
  <si>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</si>
  <si>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</si>
  <si>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</si>
  <si>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</si>
  <si>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</si>
  <si>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</si>
  <si>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</si>
  <si>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</si>
  <si>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</si>
  <si>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</si>
  <si>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</si>
  <si>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</si>
  <si>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</si>
  <si>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</si>
  <si>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</si>
  <si>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</si>
  <si>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</si>
  <si>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</si>
  <si>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</si>
  <si>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</si>
  <si>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</si>
  <si>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</si>
  <si>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</si>
  <si>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</si>
  <si>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</si>
  <si>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</si>
  <si>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</si>
  <si>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</si>
  <si>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</si>
  <si>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</si>
  <si>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</si>
  <si>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</si>
  <si>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</si>
  <si>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</si>
  <si>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</si>
  <si>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</si>
  <si>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</si>
  <si>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</si>
  <si>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</si>
  <si>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</si>
  <si>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</si>
  <si>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</si>
  <si>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</si>
  <si>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</si>
  <si>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</si>
  <si>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</si>
  <si>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</si>
  <si>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</si>
  <si>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</si>
  <si>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</si>
  <si>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</si>
  <si>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</si>
  <si>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</si>
  <si>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</si>
  <si>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</si>
  <si>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</si>
  <si>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</si>
  <si>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</si>
  <si>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</si>
  <si>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</si>
  <si>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</si>
  <si>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</si>
  <si>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</si>
  <si>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</si>
  <si>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</si>
  <si>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</si>
  <si>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</si>
  <si>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</si>
  <si>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</si>
  <si>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</si>
  <si>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</si>
  <si>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</si>
  <si>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</si>
  <si>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</si>
  <si>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</si>
  <si>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</si>
  <si>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</si>
  <si>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</si>
  <si>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</si>
  <si>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</si>
  <si>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</si>
  <si>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</si>
  <si>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</si>
  <si>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</si>
  <si>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</si>
  <si>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</si>
  <si>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</si>
  <si>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</si>
  <si>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</si>
  <si>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</si>
  <si>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</si>
  <si>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</si>
  <si>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</si>
  <si>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</si>
  <si>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</si>
  <si>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</si>
  <si>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</si>
  <si>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</si>
  <si>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</si>
  <si>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</si>
  <si>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</si>
  <si>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</si>
  <si>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</si>
  <si>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</si>
  <si>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</si>
  <si>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</si>
  <si>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</si>
  <si>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</si>
  <si>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</si>
  <si>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</si>
  <si>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</si>
  <si>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</si>
  <si>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</si>
  <si>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</si>
  <si>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</si>
  <si>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</si>
  <si>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</si>
  <si>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</si>
  <si>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</si>
  <si>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</si>
  <si>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</si>
  <si>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</si>
  <si>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</si>
  <si>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</si>
  <si>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</si>
  <si>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</si>
  <si>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</si>
  <si>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</si>
  <si>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</si>
  <si>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</si>
  <si>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</si>
  <si>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</si>
  <si>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</si>
  <si>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</si>
  <si>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</si>
  <si>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</si>
  <si>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</si>
  <si>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</si>
  <si>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</si>
  <si>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</si>
  <si>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</si>
  <si>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</si>
  <si>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</si>
  <si>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</si>
  <si>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</si>
  <si>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</si>
  <si>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</si>
  <si>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</si>
  <si>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</si>
  <si>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</si>
  <si>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</si>
  <si>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</si>
  <si>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</si>
  <si>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</si>
  <si>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</si>
  <si>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</si>
  <si>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</si>
  <si>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</si>
  <si>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</si>
  <si>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</si>
  <si>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</si>
  <si>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</si>
  <si>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</si>
  <si>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</si>
  <si>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</si>
  <si>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</si>
  <si>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</si>
  <si>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</si>
  <si>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</si>
  <si>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</si>
  <si>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</si>
  <si>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</si>
  <si>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</si>
  <si>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</si>
  <si>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</si>
  <si>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</si>
  <si>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</si>
  <si>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</si>
  <si>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</si>
  <si>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</si>
  <si>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</si>
  <si>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</si>
  <si>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</si>
  <si>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</si>
  <si>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</si>
  <si>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</si>
  <si>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</si>
  <si>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</si>
  <si>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</si>
  <si>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</si>
  <si>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</si>
  <si>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</si>
  <si>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</si>
  <si>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</si>
  <si>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</si>
  <si>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</si>
  <si>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</si>
  <si>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</si>
  <si>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</si>
  <si>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</si>
  <si>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</si>
  <si>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</si>
  <si>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</si>
  <si>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</si>
  <si>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</si>
  <si>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</si>
  <si>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</si>
  <si>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</si>
  <si>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</si>
  <si>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</si>
  <si>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</si>
  <si>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</si>
  <si>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</si>
  <si>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</si>
  <si>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</si>
  <si>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</si>
  <si>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</si>
  <si>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</si>
  <si>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</si>
  <si>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</si>
  <si>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</si>
  <si>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</si>
  <si>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</si>
  <si>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</si>
  <si>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</si>
  <si>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</si>
  <si>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</si>
  <si>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</si>
  <si>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</si>
  <si>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</si>
  <si>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</si>
  <si>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</si>
  <si>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</si>
  <si>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</si>
  <si>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</si>
  <si>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</si>
  <si>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</si>
  <si>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</si>
  <si>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</si>
  <si>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</si>
  <si>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</si>
  <si>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</si>
  <si>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</si>
  <si>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</si>
  <si>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</si>
  <si>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</si>
  <si>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</si>
  <si>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</si>
  <si>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</si>
  <si>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</si>
  <si>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</si>
  <si>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</si>
  <si>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</si>
  <si>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</si>
  <si>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</si>
  <si>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</si>
  <si>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</si>
  <si>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</si>
  <si>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</si>
  <si>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</si>
  <si>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</si>
  <si>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</si>
  <si>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</si>
  <si>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</si>
  <si>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</si>
  <si>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</si>
  <si>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</si>
  <si>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</si>
  <si>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</si>
  <si>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</si>
  <si>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</si>
  <si>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</si>
  <si>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</si>
  <si>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</si>
  <si>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</si>
  <si>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</si>
  <si>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</si>
  <si>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</si>
  <si>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</si>
  <si>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</si>
  <si>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</si>
  <si>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</si>
  <si>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</si>
  <si>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</si>
  <si>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</si>
  <si>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</si>
  <si>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</si>
  <si>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</si>
  <si>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</si>
  <si>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</si>
  <si>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</si>
  <si>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</si>
  <si>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</si>
  <si>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</si>
  <si>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</si>
  <si>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</si>
  <si>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</si>
  <si>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</si>
  <si>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</si>
  <si>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</si>
  <si>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</si>
  <si>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</si>
  <si>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</si>
  <si>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</si>
  <si>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</si>
  <si>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</si>
  <si>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</si>
  <si>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</si>
  <si>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</si>
  <si>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</si>
  <si>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</si>
  <si>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</si>
  <si>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</si>
  <si>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</si>
  <si>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</si>
  <si>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</si>
  <si>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</si>
  <si>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</si>
  <si>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</si>
  <si>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</si>
  <si>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</si>
  <si>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</si>
  <si>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</si>
  <si>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</si>
  <si>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</si>
  <si>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</si>
  <si>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</si>
  <si>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</si>
  <si>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</si>
  <si>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</si>
  <si>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</si>
  <si>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</si>
  <si>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</si>
  <si>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</si>
  <si>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</si>
  <si>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</si>
  <si>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</si>
  <si>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</si>
  <si>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</si>
  <si>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</si>
  <si>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</si>
  <si>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</si>
  <si>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</si>
  <si>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</si>
  <si>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</si>
  <si>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</si>
  <si>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</si>
  <si>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</si>
  <si>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</si>
  <si>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</si>
  <si>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</si>
  <si>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</si>
  <si>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</si>
  <si>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</si>
  <si>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</si>
  <si>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</si>
  <si>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</si>
  <si>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</si>
  <si>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</si>
  <si>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</si>
  <si>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</si>
  <si>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</si>
  <si>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</si>
  <si>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</si>
  <si>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</si>
  <si>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</si>
  <si>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</si>
  <si>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</si>
  <si>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</si>
  <si>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</si>
  <si>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</si>
  <si>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</si>
  <si>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</si>
  <si>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</si>
  <si>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</si>
  <si>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</si>
  <si>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</si>
  <si>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</si>
  <si>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</si>
  <si>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</si>
  <si>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</si>
  <si>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</si>
  <si>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</si>
  <si>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</si>
  <si>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</si>
  <si>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</si>
  <si>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</si>
  <si>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</si>
  <si>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</si>
  <si>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</si>
  <si>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</si>
  <si>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</si>
  <si>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</si>
  <si>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</si>
  <si>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</si>
  <si>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</si>
  <si>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</si>
  <si>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</si>
  <si>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</si>
  <si>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</si>
  <si>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</si>
  <si>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</si>
  <si>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</si>
  <si>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</si>
  <si>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</si>
  <si>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</si>
  <si>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</si>
  <si>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</si>
  <si>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</si>
  <si>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</si>
  <si>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</si>
  <si>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</si>
  <si>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</si>
  <si>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</si>
  <si>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</si>
  <si>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</si>
  <si>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</si>
  <si>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</si>
  <si>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</si>
  <si>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</si>
  <si>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</si>
  <si>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</si>
  <si>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</si>
  <si>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</si>
  <si>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</si>
  <si>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</si>
  <si>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</si>
  <si>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</si>
  <si>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</si>
  <si>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</si>
  <si>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</si>
  <si>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</si>
  <si>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</si>
  <si>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</si>
  <si>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</si>
  <si>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</si>
  <si>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</si>
  <si>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</si>
  <si>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</si>
  <si>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</si>
  <si>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</si>
  <si>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</si>
  <si>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</si>
  <si>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</si>
  <si>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</si>
  <si>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</si>
  <si>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</si>
  <si>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</si>
  <si>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</si>
  <si>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</si>
  <si>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</si>
  <si>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</si>
  <si>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</si>
  <si>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</si>
  <si>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</si>
  <si>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</si>
  <si>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</si>
  <si>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</si>
  <si>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</si>
  <si>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</si>
  <si>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</si>
  <si>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</si>
  <si>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</si>
  <si>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</si>
  <si>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</si>
  <si>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</si>
  <si>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</si>
  <si>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</si>
  <si>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</si>
  <si>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</si>
  <si>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</si>
  <si>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</si>
  <si>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</si>
  <si>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</si>
  <si>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</si>
  <si>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</si>
  <si>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</si>
  <si>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</si>
  <si>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</si>
  <si>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</si>
  <si>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</si>
  <si>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</si>
  <si>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</si>
  <si>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</si>
  <si>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</si>
  <si>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</si>
  <si>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</si>
  <si>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</si>
  <si>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</si>
  <si>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</si>
  <si>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</si>
  <si>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</si>
  <si>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</si>
  <si>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</si>
  <si>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</si>
  <si>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</si>
  <si>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</si>
  <si>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</si>
  <si>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</si>
  <si>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</si>
  <si>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</si>
  <si>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</si>
  <si>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</si>
  <si>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</si>
  <si>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</si>
  <si>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</si>
  <si>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</si>
  <si>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</si>
  <si>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</si>
  <si>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</si>
  <si>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</si>
  <si>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</si>
  <si>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</si>
  <si>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</si>
  <si>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</si>
  <si>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</si>
  <si>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</si>
  <si>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</si>
  <si>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</si>
  <si>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</si>
  <si>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</si>
  <si>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</si>
  <si>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</si>
  <si>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</si>
  <si>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</si>
  <si>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</si>
  <si>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</si>
  <si>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</si>
  <si>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</si>
  <si>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</si>
  <si>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</si>
  <si>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</si>
  <si>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</si>
  <si>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</si>
  <si>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</si>
  <si>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</si>
  <si>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</si>
  <si>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</si>
  <si>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</si>
  <si>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</si>
  <si>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</si>
  <si>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</si>
  <si>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</si>
  <si>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</si>
  <si>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</si>
  <si>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</si>
  <si>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</si>
  <si>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</si>
  <si>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</si>
  <si>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</si>
  <si>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</si>
  <si>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</si>
  <si>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</si>
  <si>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</si>
  <si>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</si>
  <si>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</si>
  <si>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</si>
  <si>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</si>
  <si>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</si>
  <si>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</si>
  <si>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</si>
  <si>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</si>
  <si>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</si>
  <si>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</si>
  <si>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</si>
  <si>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</si>
  <si>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</si>
  <si>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</si>
  <si>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</si>
  <si>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</si>
  <si>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</si>
  <si>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</si>
  <si>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</si>
  <si>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</si>
  <si>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</si>
  <si>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</si>
  <si>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</si>
  <si>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</si>
  <si>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</si>
  <si>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</si>
  <si>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</si>
  <si>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</si>
  <si>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</si>
  <si>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</si>
  <si>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</si>
  <si>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</si>
  <si>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</si>
  <si>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</si>
  <si>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</si>
  <si>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</si>
  <si>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</si>
  <si>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</si>
  <si>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</si>
  <si>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</si>
  <si>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</si>
  <si>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</si>
  <si>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</si>
  <si>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</si>
  <si>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</si>
  <si>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</si>
  <si>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</si>
  <si>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</si>
  <si>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</si>
  <si>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</si>
  <si>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</si>
  <si>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</si>
  <si>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</si>
  <si>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</si>
  <si>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</si>
  <si>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</si>
  <si>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</si>
  <si>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</si>
  <si>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</si>
  <si>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</si>
  <si>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</si>
  <si>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</si>
  <si>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</si>
  <si>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</si>
  <si>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</si>
  <si>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</si>
  <si>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</si>
  <si>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</si>
  <si>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</si>
  <si>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</si>
  <si>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</si>
  <si>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</si>
  <si>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</si>
  <si>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</si>
  <si>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</si>
  <si>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</si>
  <si>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</si>
  <si>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</si>
  <si>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</si>
  <si>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</si>
  <si>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</si>
  <si>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</si>
  <si>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</si>
  <si>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</si>
  <si>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</si>
  <si>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</si>
  <si>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</si>
  <si>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</si>
  <si>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</si>
  <si>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</si>
  <si>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</si>
  <si>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</si>
  <si>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</si>
  <si>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</si>
  <si>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</si>
  <si>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</si>
  <si>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</si>
  <si>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</si>
  <si>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</si>
  <si>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</si>
  <si>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</si>
  <si>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</si>
  <si>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</si>
  <si>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</si>
  <si>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</si>
  <si>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</si>
  <si>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</si>
  <si>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</si>
  <si>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</si>
  <si>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</si>
  <si>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</si>
  <si>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</si>
  <si>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</si>
  <si>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</si>
  <si>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</si>
  <si>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</si>
  <si>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</si>
  <si>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</si>
  <si>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</si>
  <si>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</si>
  <si>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</si>
  <si>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</si>
  <si>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</si>
  <si>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</si>
  <si>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</si>
  <si>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</si>
  <si>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</si>
  <si>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</si>
  <si>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</si>
  <si>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</si>
  <si>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</si>
  <si>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</si>
  <si>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</si>
  <si>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</si>
  <si>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</si>
  <si>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</si>
  <si>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</si>
  <si>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</si>
  <si>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</si>
  <si>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</si>
  <si>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</si>
  <si>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</si>
  <si>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</si>
  <si>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</si>
  <si>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</si>
  <si>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</si>
  <si>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</si>
  <si>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</si>
  <si>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</si>
  <si>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</si>
  <si>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</si>
  <si>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</si>
  <si>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</si>
  <si>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</si>
  <si>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</si>
  <si>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</si>
  <si>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</si>
  <si>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</si>
  <si>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</si>
  <si>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</si>
  <si>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</si>
  <si>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</si>
  <si>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</si>
  <si>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</si>
  <si>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</si>
  <si>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</si>
  <si>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</si>
  <si>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</si>
  <si>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</si>
  <si>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</si>
  <si>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</si>
  <si>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</si>
  <si>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</si>
  <si>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</si>
  <si>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</si>
  <si>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</si>
  <si>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</si>
  <si>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</si>
  <si>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</si>
  <si>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</si>
  <si>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</si>
  <si>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</si>
  <si>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</si>
  <si>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</si>
  <si>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</si>
  <si>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</si>
  <si>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</si>
  <si>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</si>
  <si>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</si>
  <si>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</si>
  <si>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</si>
  <si>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</si>
  <si>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</si>
  <si>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</si>
  <si>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</si>
  <si>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</si>
  <si>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</si>
  <si>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</si>
  <si>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</si>
  <si>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</si>
  <si>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</si>
  <si>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</si>
  <si>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</si>
  <si>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</si>
  <si>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</si>
  <si>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</si>
  <si>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</si>
  <si>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</si>
  <si>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</si>
  <si>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</si>
  <si>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</si>
  <si>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</si>
  <si>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</si>
  <si>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</si>
  <si>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</si>
  <si>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</si>
  <si>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</si>
  <si>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</si>
  <si>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</si>
  <si>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</si>
  <si>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</si>
  <si>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</si>
  <si>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</si>
  <si>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</si>
  <si>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</si>
  <si>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</si>
  <si>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</si>
  <si>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</si>
  <si>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</si>
  <si>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</si>
  <si>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</si>
  <si>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</si>
  <si>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</si>
  <si>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</si>
  <si>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</si>
  <si>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</si>
  <si>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</si>
  <si>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</si>
  <si>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</si>
  <si>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</si>
  <si>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</si>
  <si>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</si>
  <si>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</si>
  <si>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</si>
  <si>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</si>
  <si>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</si>
  <si>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</si>
  <si>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</si>
  <si>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</si>
  <si>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</si>
  <si>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</si>
  <si>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</si>
  <si>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</si>
  <si>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</si>
  <si>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</si>
  <si>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</si>
  <si>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</si>
  <si>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</si>
  <si>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</si>
  <si>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</si>
  <si>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</si>
  <si>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</si>
  <si>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</si>
  <si>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</si>
  <si>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</si>
  <si>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</si>
  <si>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</si>
  <si>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</si>
  <si>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</si>
  <si>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</si>
  <si>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</si>
  <si>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</si>
  <si>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</si>
  <si>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</si>
  <si>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</si>
  <si>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</si>
  <si>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</si>
  <si>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</si>
  <si>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</si>
  <si>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</si>
  <si>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</si>
  <si>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</si>
  <si>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</si>
  <si>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</si>
  <si>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</si>
  <si>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</si>
  <si>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</si>
  <si>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</si>
  <si>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</si>
  <si>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</si>
  <si>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</si>
  <si>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</si>
  <si>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</si>
  <si>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</si>
  <si>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</si>
  <si>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</si>
  <si>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</si>
  <si>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</si>
  <si>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</si>
  <si>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</si>
  <si>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</si>
  <si>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</si>
  <si>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</si>
  <si>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</si>
  <si>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</si>
  <si>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</si>
  <si>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</si>
  <si>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</si>
  <si>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</si>
  <si>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</si>
  <si>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</si>
  <si>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</si>
  <si>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</si>
  <si>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</si>
  <si>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</si>
  <si>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</si>
  <si>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</si>
  <si>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</si>
  <si>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</si>
  <si>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</si>
  <si>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</si>
  <si>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</si>
  <si>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</si>
  <si>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</si>
  <si>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</si>
  <si>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</si>
  <si>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</si>
  <si>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</si>
  <si>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</si>
  <si>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</si>
  <si>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</si>
  <si>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</si>
  <si>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</si>
  <si>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</si>
  <si>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</si>
  <si>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</si>
  <si>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</si>
  <si>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</si>
  <si>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</si>
  <si>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</si>
  <si>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</si>
  <si>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</si>
  <si>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</si>
  <si>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</si>
  <si>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</si>
  <si>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</si>
  <si>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</si>
  <si>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</si>
  <si>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</si>
  <si>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</si>
  <si>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</si>
  <si>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</si>
  <si>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</si>
  <si>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</si>
  <si>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</si>
  <si>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</si>
  <si>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</si>
  <si>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</si>
  <si>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</si>
  <si>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</si>
  <si>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</si>
  <si>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</si>
  <si>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</si>
  <si>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</si>
  <si>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</si>
  <si>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</si>
  <si>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</si>
  <si>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</si>
  <si>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</si>
  <si>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</si>
  <si>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</si>
  <si>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</si>
  <si>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</si>
  <si>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</si>
  <si>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</si>
  <si>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</si>
  <si>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</si>
  <si>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</si>
  <si>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</si>
  <si>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</si>
  <si>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</si>
  <si>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</si>
  <si>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</si>
  <si>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</si>
  <si>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</si>
  <si>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</si>
  <si>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</si>
  <si>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</si>
  <si>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</si>
  <si>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</si>
  <si>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</si>
  <si>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</si>
  <si>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</si>
  <si>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</si>
  <si>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</si>
  <si>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</si>
  <si>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</si>
  <si>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</si>
  <si>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</si>
  <si>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</si>
  <si>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</si>
  <si>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</si>
  <si>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</si>
  <si>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</si>
  <si>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</si>
  <si>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</si>
  <si>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</si>
  <si>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</si>
  <si>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</si>
  <si>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</si>
  <si>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</si>
  <si>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</si>
  <si>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</si>
  <si>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</si>
  <si>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</si>
  <si>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</si>
  <si>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</si>
  <si>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</si>
  <si>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</si>
  <si>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</si>
  <si>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</si>
  <si>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</si>
  <si>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</si>
  <si>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</si>
  <si>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</si>
  <si>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</si>
  <si>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</si>
  <si>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</si>
  <si>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</si>
  <si>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</si>
  <si>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</si>
  <si>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</si>
  <si>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</si>
  <si>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</si>
  <si>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</si>
  <si>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</si>
  <si>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</si>
  <si>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</si>
  <si>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</si>
  <si>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</si>
  <si>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</si>
  <si>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</si>
  <si>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</si>
  <si>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</si>
  <si>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</si>
  <si>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</si>
  <si>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</si>
  <si>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</si>
  <si>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</si>
  <si>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</si>
  <si>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</si>
  <si>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</si>
  <si>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</si>
  <si>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</si>
  <si>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</si>
  <si>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</si>
  <si>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</si>
  <si>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</si>
  <si>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</si>
  <si>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</si>
  <si>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</si>
  <si>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</si>
  <si>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</si>
  <si>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</si>
  <si>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</si>
  <si>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</si>
  <si>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</si>
  <si>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</si>
  <si>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</si>
  <si>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</si>
  <si>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</si>
  <si>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</si>
  <si>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</si>
  <si>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</si>
  <si>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</si>
  <si>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</si>
  <si>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</si>
  <si>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</si>
  <si>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</si>
  <si>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</si>
  <si>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</si>
  <si>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</si>
  <si>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</si>
  <si>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</si>
  <si>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</si>
  <si>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</si>
  <si>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</si>
  <si>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</si>
  <si>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</si>
  <si>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</si>
  <si>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</si>
  <si>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</si>
  <si>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</si>
  <si>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</si>
  <si>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</si>
  <si>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</si>
  <si>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</si>
  <si>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</si>
  <si>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</si>
  <si>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</si>
  <si>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</si>
  <si>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</si>
  <si>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</si>
  <si>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</si>
  <si>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</si>
  <si>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</si>
  <si>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</si>
  <si>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</si>
  <si>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</si>
  <si>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</si>
  <si>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</si>
  <si>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</si>
  <si>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</si>
  <si>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</si>
  <si>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</si>
  <si>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</si>
  <si>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</si>
  <si>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</si>
  <si>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</si>
  <si>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</si>
  <si>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</si>
  <si>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</si>
  <si>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</si>
  <si>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</si>
  <si>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</si>
  <si>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</si>
  <si>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</si>
  <si>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</si>
  <si>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</si>
  <si>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</si>
  <si>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</si>
  <si>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</si>
  <si>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</si>
  <si>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</si>
  <si>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</si>
  <si>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</si>
  <si>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</si>
  <si>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</si>
  <si>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</si>
  <si>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</si>
  <si>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</si>
  <si>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</si>
  <si>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</si>
  <si>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</si>
  <si>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</si>
  <si>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</si>
  <si>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</si>
  <si>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</si>
  <si>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</si>
  <si>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</si>
  <si>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</si>
  <si>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</si>
  <si>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</si>
  <si>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</si>
  <si>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</si>
  <si>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</si>
  <si>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</si>
  <si>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</si>
  <si>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</si>
  <si>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</si>
  <si>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</si>
  <si>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</si>
  <si>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</si>
  <si>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</si>
  <si>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</si>
  <si>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</si>
  <si>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</si>
  <si>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</si>
  <si>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</si>
  <si>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</si>
  <si>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</si>
  <si>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</si>
  <si>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</si>
  <si>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</si>
  <si>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</si>
  <si>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</si>
  <si>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</si>
  <si>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</si>
  <si>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</si>
  <si>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</si>
  <si>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</si>
  <si>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</si>
  <si>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</si>
  <si>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</si>
  <si>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</si>
  <si>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</si>
  <si>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</si>
  <si>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</si>
  <si>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</si>
  <si>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</si>
  <si>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</si>
  <si>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</si>
  <si>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</si>
  <si>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</si>
  <si>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</si>
  <si>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</si>
  <si>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</si>
  <si>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</si>
  <si>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</si>
  <si>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</si>
  <si>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</si>
  <si>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</si>
  <si>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</si>
  <si>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</si>
  <si>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</si>
  <si>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</si>
  <si>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</si>
  <si>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</si>
  <si>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</si>
  <si>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</si>
  <si>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</si>
  <si>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</si>
  <si>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</si>
  <si>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</si>
  <si>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</si>
  <si>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</si>
  <si>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</si>
  <si>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</si>
  <si>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</si>
  <si>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</si>
  <si>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</si>
  <si>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</si>
  <si>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</si>
  <si>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</si>
  <si>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</si>
  <si>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</si>
  <si>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</si>
  <si>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</si>
  <si>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</si>
  <si>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</si>
  <si>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</si>
  <si>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</si>
  <si>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</si>
  <si>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</si>
  <si>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</si>
  <si>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</si>
  <si>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</si>
  <si>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</si>
  <si>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</si>
  <si>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</si>
  <si>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</si>
  <si>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</si>
  <si>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</si>
  <si>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</si>
  <si>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</si>
  <si>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</si>
  <si>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</si>
  <si>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</si>
  <si>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</si>
  <si>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</si>
  <si>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</si>
  <si>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</si>
  <si>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</si>
  <si>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</si>
  <si>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</si>
  <si>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</si>
  <si>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</si>
  <si>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</si>
  <si>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</si>
  <si>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</si>
  <si>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</si>
  <si>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</si>
  <si>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</si>
  <si>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</si>
  <si>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</si>
  <si>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</si>
  <si>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</si>
  <si>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</si>
  <si>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</si>
  <si>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</si>
  <si>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</si>
  <si>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</si>
  <si>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</si>
  <si>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</si>
  <si>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</si>
  <si>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</si>
  <si>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</si>
  <si>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</si>
  <si>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</si>
  <si>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</si>
  <si>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</si>
  <si>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</si>
  <si>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</si>
  <si>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</si>
  <si>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</si>
  <si>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</si>
  <si>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</si>
  <si>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</si>
  <si>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</si>
  <si>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</si>
  <si>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</si>
  <si>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</si>
  <si>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</si>
  <si>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</si>
  <si>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</si>
  <si>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</si>
  <si>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</si>
  <si>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</si>
  <si>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</si>
  <si>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</si>
  <si>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</si>
  <si>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</si>
  <si>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</si>
  <si>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</si>
  <si>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</si>
  <si>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</si>
  <si>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</si>
  <si>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</si>
  <si>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</si>
  <si>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</si>
  <si>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</si>
  <si>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</si>
  <si>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</si>
  <si>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</si>
  <si>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</si>
  <si>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</si>
  <si>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</si>
  <si>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</si>
  <si>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</si>
  <si>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</si>
  <si>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</si>
  <si>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</si>
  <si>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</si>
  <si>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</si>
  <si>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</si>
  <si>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</si>
  <si>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</si>
  <si>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</si>
  <si>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</si>
  <si>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</si>
  <si>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</si>
  <si>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</si>
  <si>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</si>
  <si>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</si>
  <si>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</si>
  <si>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</si>
  <si>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</si>
  <si>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</si>
  <si>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</si>
  <si>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</si>
  <si>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</si>
  <si>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</si>
  <si>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</si>
  <si>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</si>
  <si>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</si>
  <si>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</si>
  <si>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</si>
  <si>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</si>
  <si>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</si>
  <si>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</si>
  <si>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</si>
  <si>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</si>
  <si>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</si>
  <si>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</si>
  <si>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</si>
  <si>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</si>
  <si>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</si>
  <si>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</si>
  <si>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</si>
  <si>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</si>
  <si>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</si>
  <si>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</si>
  <si>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</si>
  <si>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</si>
  <si>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</si>
  <si>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</si>
  <si>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</si>
  <si>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</si>
  <si>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</si>
  <si>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</si>
  <si>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</si>
  <si>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</si>
  <si>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</si>
  <si>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</si>
  <si>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</si>
  <si>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</si>
  <si>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</si>
  <si>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</si>
  <si>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</si>
  <si>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</si>
  <si>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</si>
  <si>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</si>
  <si>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</si>
  <si>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</si>
  <si>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</si>
  <si>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</si>
  <si>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</si>
  <si>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</si>
  <si>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</si>
  <si>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</si>
  <si>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</si>
  <si>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</si>
  <si>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</si>
  <si>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</si>
  <si>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</si>
  <si>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</si>
  <si>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</si>
  <si>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</si>
  <si>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</si>
  <si>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</si>
  <si>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</si>
  <si>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</si>
  <si>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</si>
  <si>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</si>
  <si>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</si>
  <si>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</si>
  <si>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</si>
  <si>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</si>
  <si>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</si>
  <si>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</si>
  <si>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</si>
  <si>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</si>
  <si>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</si>
  <si>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</si>
  <si>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</si>
  <si>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</si>
  <si>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</si>
  <si>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</si>
  <si>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</si>
  <si>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</si>
  <si>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</si>
  <si>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</si>
  <si>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</si>
  <si>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</si>
  <si>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</si>
  <si>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</si>
  <si>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</si>
  <si>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</si>
  <si>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</si>
  <si>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</si>
  <si>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</si>
  <si>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</si>
  <si>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</si>
  <si>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</si>
  <si>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</si>
  <si>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</si>
  <si>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</si>
  <si>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</si>
  <si>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</si>
  <si>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</si>
  <si>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</si>
  <si>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</si>
  <si>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</si>
  <si>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</si>
  <si>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</si>
  <si>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</si>
  <si>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</si>
  <si>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</si>
  <si>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</si>
  <si>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</si>
  <si>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</si>
  <si>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</si>
  <si>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</si>
  <si>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</si>
  <si>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</si>
  <si>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</si>
  <si>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</si>
  <si>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</si>
  <si>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</si>
  <si>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</si>
  <si>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</si>
  <si>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</si>
  <si>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</si>
  <si>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</si>
  <si>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</si>
  <si>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</si>
  <si>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</si>
  <si>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</si>
  <si>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</si>
  <si>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</si>
  <si>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</si>
  <si>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</si>
  <si>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</si>
  <si>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</si>
  <si>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</si>
  <si>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</si>
  <si>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</si>
  <si>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</si>
  <si>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</si>
  <si>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</si>
  <si>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</si>
  <si>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</si>
  <si>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</si>
  <si>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</si>
  <si>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</si>
  <si>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</si>
  <si>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</si>
  <si>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</si>
  <si>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</si>
  <si>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</si>
  <si>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</si>
  <si>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</si>
  <si>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</si>
  <si>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</si>
  <si>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</si>
  <si>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</si>
  <si>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</si>
  <si>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</si>
  <si>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</si>
  <si>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</si>
  <si>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</si>
  <si>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</si>
  <si>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</si>
  <si>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</si>
  <si>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</si>
  <si>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</si>
  <si>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</si>
  <si>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</si>
  <si>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</si>
  <si>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</si>
  <si>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</si>
  <si>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</si>
  <si>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</si>
  <si>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</si>
  <si>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</si>
  <si>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</si>
  <si>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</si>
  <si>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</si>
  <si>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</si>
  <si>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</si>
  <si>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</si>
  <si>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</si>
  <si>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</si>
  <si>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</si>
  <si>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</si>
  <si>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</si>
  <si>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</si>
  <si>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</si>
  <si>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</si>
  <si>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</si>
  <si>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</si>
  <si>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</si>
  <si>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</si>
  <si>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</si>
  <si>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</si>
  <si>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</si>
  <si>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</si>
  <si>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</si>
  <si>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</si>
  <si>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</si>
  <si>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</si>
  <si>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</si>
  <si>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</si>
  <si>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</si>
  <si>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</si>
  <si>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</si>
  <si>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</si>
  <si>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</si>
  <si>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</si>
  <si>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</si>
  <si>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</si>
  <si>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</si>
  <si>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</si>
  <si>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</si>
  <si>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</si>
  <si>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</si>
  <si>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</si>
  <si>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</si>
  <si>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</si>
  <si>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</si>
  <si>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</si>
  <si>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</si>
  <si>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</si>
  <si>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</si>
  <si>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</si>
  <si>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</si>
  <si>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</si>
  <si>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</si>
  <si>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</si>
  <si>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</si>
  <si>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</si>
  <si>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</si>
  <si>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</si>
  <si>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</si>
  <si>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</si>
  <si>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</si>
  <si>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</si>
  <si>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</si>
  <si>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</si>
  <si>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</si>
  <si>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</si>
  <si>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</si>
  <si>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</si>
  <si>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</si>
  <si>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</si>
  <si>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</si>
  <si>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</si>
  <si>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</si>
  <si>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</si>
  <si>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</si>
  <si>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</si>
  <si>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</si>
  <si>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</si>
  <si>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</si>
  <si>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</si>
  <si>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</si>
  <si>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</si>
  <si>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</si>
  <si>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</si>
  <si>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</si>
  <si>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</si>
  <si>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</si>
  <si>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</si>
  <si>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</si>
  <si>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</si>
  <si>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</si>
  <si>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</si>
  <si>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</si>
  <si>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</si>
  <si>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</si>
  <si>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</si>
  <si>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</si>
  <si>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</si>
  <si>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</si>
  <si>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</si>
  <si>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</si>
  <si>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</si>
  <si>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</si>
  <si>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</si>
  <si>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</si>
  <si>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</si>
  <si>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</si>
  <si>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</si>
  <si>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</si>
  <si>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</si>
  <si>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</si>
  <si>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</si>
  <si>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</si>
  <si>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</si>
  <si>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</si>
  <si>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</si>
  <si>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</si>
  <si>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</si>
  <si>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</si>
  <si>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</si>
  <si>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</si>
  <si>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</si>
  <si>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</si>
  <si>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</si>
  <si>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</si>
  <si>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</si>
  <si>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</si>
  <si>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</si>
  <si>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</si>
  <si>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</si>
  <si>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</si>
  <si>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</si>
  <si>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</si>
  <si>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</si>
  <si>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</si>
  <si>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</si>
  <si>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</si>
  <si>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</si>
  <si>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</si>
  <si>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</si>
  <si>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</si>
  <si>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</si>
  <si>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</si>
  <si>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</si>
  <si>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</si>
  <si>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</si>
  <si>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</si>
  <si>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</si>
  <si>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</si>
  <si>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</si>
  <si>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</si>
  <si>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</si>
  <si>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</si>
  <si>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</si>
  <si>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</si>
  <si>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</si>
  <si>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</si>
  <si>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</si>
  <si>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</si>
  <si>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</si>
  <si>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</si>
  <si>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</si>
  <si>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</si>
  <si>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</si>
  <si>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</si>
  <si>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</si>
  <si>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</si>
  <si>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</si>
  <si>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</si>
  <si>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</si>
  <si>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</si>
  <si>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</si>
  <si>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</si>
  <si>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</si>
  <si>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</si>
  <si>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</si>
  <si>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</si>
  <si>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</si>
  <si>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</si>
  <si>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</si>
  <si>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</si>
  <si>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</si>
  <si>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</si>
  <si>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</si>
  <si>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</si>
  <si>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</si>
  <si>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</si>
  <si>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</si>
  <si>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</si>
  <si>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</si>
  <si>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</si>
  <si>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</si>
  <si>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</si>
  <si>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</si>
  <si>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</si>
  <si>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</si>
  <si>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</si>
  <si>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</si>
  <si>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</si>
  <si>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</si>
  <si>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</si>
  <si>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</si>
  <si>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</si>
  <si>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</si>
  <si>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</si>
  <si>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</si>
  <si>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</si>
  <si>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</si>
  <si>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</si>
  <si>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</si>
  <si>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</si>
  <si>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</si>
  <si>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</si>
  <si>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</si>
  <si>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</si>
  <si>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</si>
  <si>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</si>
  <si>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</si>
  <si>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</si>
  <si>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</si>
  <si>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</si>
  <si>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</si>
  <si>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</si>
  <si>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</si>
  <si>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</si>
  <si>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</si>
  <si>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</si>
  <si>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</si>
  <si>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</si>
  <si>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</si>
  <si>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</si>
  <si>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</si>
  <si>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</si>
  <si>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</si>
  <si>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</si>
  <si>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</si>
  <si>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</si>
  <si>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</si>
  <si>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</si>
  <si>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</si>
  <si>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</si>
  <si>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</si>
  <si>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</si>
  <si>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</si>
  <si>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</si>
  <si>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</si>
  <si>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</si>
  <si>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</si>
  <si>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</si>
  <si>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</si>
  <si>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</si>
  <si>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</si>
  <si>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</si>
  <si>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</si>
  <si>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</si>
  <si>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</si>
  <si>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</si>
  <si>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</si>
  <si>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</si>
  <si>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</si>
  <si>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</si>
  <si>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</si>
  <si>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</si>
  <si>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</si>
  <si>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</si>
  <si>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</si>
  <si>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</si>
  <si>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</si>
  <si>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</si>
  <si>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</si>
  <si>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</si>
  <si>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</si>
  <si>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</si>
  <si>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</si>
  <si>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</si>
  <si>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</si>
  <si>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</si>
  <si>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</si>
  <si>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</si>
  <si>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</si>
  <si>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</si>
  <si>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</si>
  <si>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</si>
  <si>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</si>
  <si>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</si>
  <si>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</si>
  <si>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</si>
  <si>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</si>
  <si>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</si>
  <si>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</si>
  <si>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</si>
  <si>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</si>
  <si>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</si>
  <si>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</si>
  <si>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</si>
  <si>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</si>
  <si>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</si>
  <si>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</si>
  <si>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</si>
  <si>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</si>
  <si>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</si>
  <si>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</si>
  <si>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</si>
  <si>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</si>
  <si>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</si>
  <si>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</si>
  <si>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</si>
  <si>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</si>
  <si>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</si>
  <si>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</si>
  <si>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</si>
  <si>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</si>
  <si>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</si>
  <si>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</si>
  <si>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</si>
  <si>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</si>
  <si>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</si>
  <si>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</si>
  <si>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</si>
  <si>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</si>
  <si>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</si>
  <si>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</si>
  <si>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</si>
  <si>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</si>
  <si>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</si>
  <si>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</si>
  <si>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</si>
  <si>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</si>
  <si>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</si>
  <si>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</si>
  <si>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</si>
  <si>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</si>
  <si>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</si>
  <si>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</si>
  <si>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</si>
  <si>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</si>
  <si>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</si>
  <si>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</si>
  <si>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</si>
  <si>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</si>
  <si>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</si>
  <si>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</si>
  <si>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</si>
  <si>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</si>
  <si>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</si>
  <si>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</si>
  <si>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</si>
  <si>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</si>
  <si>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</si>
  <si>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</si>
  <si>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</si>
  <si>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</si>
  <si>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</si>
  <si>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</si>
  <si>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</si>
  <si>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</si>
  <si>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</si>
  <si>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</si>
  <si>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</si>
  <si>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</si>
  <si>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</si>
  <si>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</si>
  <si>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</si>
  <si>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</si>
  <si>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</si>
  <si>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</si>
  <si>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</si>
  <si>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</si>
  <si>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</si>
  <si>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</si>
  <si>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</si>
  <si>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</si>
  <si>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</si>
  <si>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</si>
  <si>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</si>
  <si>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</si>
  <si>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</si>
  <si>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</si>
  <si>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</si>
  <si>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</si>
  <si>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</si>
  <si>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</si>
  <si>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</si>
  <si>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</si>
  <si>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</si>
  <si>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</si>
  <si>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</si>
  <si>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</si>
  <si>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</si>
  <si>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</si>
  <si>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</si>
  <si>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</si>
  <si>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</si>
  <si>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</si>
  <si>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</si>
  <si>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</si>
  <si>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</si>
  <si>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</si>
  <si>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</si>
  <si>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</si>
  <si>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</si>
  <si>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</si>
  <si>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</si>
  <si>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</si>
  <si>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</si>
  <si>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</si>
  <si>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</si>
  <si>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</si>
  <si>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</si>
  <si>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</si>
  <si>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</si>
  <si>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</si>
  <si>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</si>
  <si>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</si>
  <si>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</si>
  <si>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</si>
  <si>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</si>
  <si>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</si>
  <si>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</si>
  <si>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</si>
  <si>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</si>
  <si>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</si>
  <si>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</si>
  <si>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</si>
  <si>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</si>
  <si>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</si>
  <si>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</si>
  <si>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</si>
  <si>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</si>
  <si>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</si>
  <si>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</si>
  <si>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</si>
  <si>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</si>
  <si>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</si>
  <si>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</si>
  <si>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</si>
  <si>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</si>
  <si>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</si>
  <si>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</si>
  <si>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</si>
  <si>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</si>
  <si>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</si>
  <si>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</si>
  <si>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</si>
  <si>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</si>
  <si>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</si>
  <si>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</si>
  <si>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</si>
  <si>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</si>
  <si>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</si>
  <si>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</si>
  <si>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</si>
  <si>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</si>
  <si>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</si>
  <si>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</si>
  <si>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</si>
  <si>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</si>
  <si>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</si>
  <si>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</si>
  <si>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</si>
  <si>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</si>
  <si>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</si>
  <si>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</si>
  <si>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</si>
  <si>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</si>
  <si>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</si>
  <si>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</si>
  <si>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</si>
  <si>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</si>
  <si>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</si>
  <si>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</si>
  <si>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</si>
  <si>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</si>
  <si>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</si>
  <si>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</si>
  <si>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</si>
  <si>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</si>
  <si>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</si>
  <si>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</si>
  <si>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</si>
  <si>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</si>
  <si>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</si>
  <si>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</si>
  <si>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</si>
  <si>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</si>
  <si>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</si>
  <si>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</si>
  <si>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</si>
  <si>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</si>
  <si>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</si>
  <si>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</si>
  <si>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</si>
  <si>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</si>
  <si>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</si>
  <si>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</si>
  <si>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</si>
  <si>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</si>
  <si>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</si>
  <si>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</si>
  <si>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</si>
  <si>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</si>
  <si>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</si>
  <si>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</si>
  <si>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</si>
  <si>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</si>
  <si>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</si>
  <si>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</si>
  <si>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</si>
  <si>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</si>
  <si>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</si>
  <si>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</si>
  <si>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</si>
  <si>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</si>
  <si>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</si>
  <si>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</si>
  <si>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</si>
  <si>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</si>
  <si>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</si>
  <si>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</si>
  <si>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</si>
  <si>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</si>
  <si>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</si>
  <si>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</si>
  <si>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</si>
  <si>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</si>
  <si>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</si>
  <si>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</si>
  <si>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</si>
  <si>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</si>
  <si>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</si>
  <si>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</si>
  <si>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</si>
  <si>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</si>
  <si>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</si>
  <si>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</si>
  <si>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</si>
  <si>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</si>
  <si>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</si>
  <si>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</si>
  <si>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</si>
  <si>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</si>
  <si>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</si>
  <si>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</si>
  <si>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</si>
  <si>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</si>
  <si>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</si>
  <si>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</si>
  <si>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</si>
  <si>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</si>
  <si>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</si>
  <si>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</si>
  <si>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</si>
  <si>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</si>
  <si>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</si>
  <si>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</si>
  <si>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</si>
  <si>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</si>
  <si>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</si>
  <si>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</si>
  <si>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</si>
  <si>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</si>
  <si>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</si>
  <si>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</si>
  <si>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</si>
  <si>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</si>
  <si>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</si>
  <si>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</si>
  <si>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</si>
  <si>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</si>
  <si>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</si>
  <si>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</si>
  <si>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</si>
  <si>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</si>
  <si>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</si>
  <si>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</si>
  <si>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</si>
  <si>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</si>
  <si>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</si>
  <si>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</si>
  <si>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</si>
  <si>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</si>
  <si>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</si>
  <si>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</si>
  <si>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</si>
  <si>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</si>
  <si>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</si>
  <si>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</si>
  <si>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</si>
  <si>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</si>
  <si>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</si>
  <si>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</si>
  <si>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</si>
  <si>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</si>
  <si>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</si>
  <si>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</si>
  <si>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</si>
  <si>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</si>
  <si>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</si>
  <si>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</si>
  <si>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</si>
  <si>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</si>
  <si>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</si>
  <si>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</si>
  <si>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</si>
  <si>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</si>
  <si>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</si>
  <si>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</si>
  <si>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</si>
  <si>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</si>
  <si>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</si>
  <si>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</si>
  <si>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</si>
  <si>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</si>
  <si>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</si>
  <si>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</si>
  <si>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</si>
  <si>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</si>
  <si>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</si>
  <si>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</si>
  <si>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</si>
  <si>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</si>
  <si>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</si>
  <si>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</si>
  <si>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</si>
  <si>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</si>
  <si>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</si>
  <si>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</si>
  <si>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</si>
  <si>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</si>
  <si>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</si>
  <si>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</si>
  <si>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</si>
  <si>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</si>
  <si>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</si>
  <si>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</si>
  <si>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</si>
  <si>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</si>
  <si>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</si>
  <si>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</si>
  <si>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</si>
  <si>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</si>
  <si>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</si>
  <si>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</si>
  <si>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</si>
  <si>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</si>
  <si>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</si>
  <si>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</si>
  <si>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</si>
  <si>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</si>
  <si>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</si>
  <si>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</si>
  <si>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</si>
  <si>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</si>
  <si>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</si>
  <si>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</si>
  <si>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</si>
  <si>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</si>
  <si>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</si>
  <si>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</si>
  <si>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</si>
  <si>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</si>
  <si>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</si>
  <si>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</si>
  <si>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</si>
  <si>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</si>
  <si>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</si>
  <si>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</si>
  <si>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</si>
  <si>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</si>
  <si>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</si>
  <si>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</si>
  <si>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</si>
  <si>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</si>
  <si>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</si>
  <si>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</si>
  <si>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</si>
  <si>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</si>
  <si>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</si>
  <si>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</si>
  <si>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</si>
  <si>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</si>
  <si>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</si>
  <si>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</si>
  <si>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</si>
  <si>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</si>
  <si>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</si>
  <si>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</si>
  <si>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</si>
  <si>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</si>
  <si>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</si>
  <si>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</si>
  <si>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</si>
  <si>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</si>
  <si>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</si>
  <si>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</si>
  <si>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</si>
  <si>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</si>
  <si>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</si>
  <si>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</si>
  <si>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</si>
  <si>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</si>
  <si>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</si>
  <si>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</si>
  <si>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</si>
  <si>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</si>
  <si>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</si>
  <si>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</si>
  <si>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</si>
  <si>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</si>
  <si>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</si>
  <si>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</si>
  <si>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</si>
  <si>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</si>
  <si>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</si>
  <si>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</si>
  <si>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</si>
  <si>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</si>
  <si>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</si>
  <si>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</si>
  <si>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</si>
  <si>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</si>
  <si>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</si>
  <si>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</si>
  <si>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</si>
  <si>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</si>
  <si>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</si>
  <si>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</si>
  <si>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</si>
  <si>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</si>
  <si>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</si>
  <si>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</si>
  <si>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</si>
  <si>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</si>
  <si>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</si>
  <si>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</si>
  <si>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</si>
  <si>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</si>
  <si>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</si>
  <si>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</si>
  <si>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</si>
  <si>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</si>
  <si>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</si>
  <si>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</si>
  <si>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</si>
  <si>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</si>
  <si>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</si>
  <si>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</si>
  <si>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</si>
  <si>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</si>
  <si>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</si>
  <si>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</si>
  <si>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</si>
  <si>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</si>
  <si>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</si>
  <si>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</si>
  <si>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</si>
  <si>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</si>
  <si>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</si>
  <si>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</si>
  <si>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</si>
  <si>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</si>
  <si>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</si>
  <si>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</si>
  <si>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</si>
  <si>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</si>
  <si>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</si>
  <si>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</si>
  <si>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</si>
  <si>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</si>
  <si>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</si>
  <si>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</si>
  <si>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</si>
  <si>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</si>
  <si>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</si>
  <si>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</si>
  <si>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</si>
  <si>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</si>
  <si>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</si>
  <si>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</si>
  <si>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</si>
  <si>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</si>
  <si>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</si>
  <si>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</si>
  <si>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</si>
  <si>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</si>
  <si>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</si>
  <si>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</si>
  <si>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</si>
  <si>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</si>
  <si>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</si>
  <si>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</si>
  <si>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</si>
  <si>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</si>
  <si>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</si>
  <si>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</si>
  <si>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</si>
  <si>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</si>
  <si>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</si>
  <si>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</si>
  <si>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</si>
  <si>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</si>
  <si>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</si>
  <si>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</si>
  <si>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</si>
  <si>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</si>
  <si>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</si>
  <si>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</si>
  <si>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</si>
  <si>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</si>
  <si>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</si>
  <si>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</si>
  <si>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</si>
  <si>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</si>
  <si>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</si>
  <si>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</si>
  <si>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</si>
  <si>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</si>
  <si>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</si>
  <si>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</si>
  <si>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</si>
  <si>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</si>
  <si>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</si>
  <si>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</si>
  <si>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</si>
  <si>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</si>
  <si>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</si>
  <si>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</si>
  <si>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</si>
  <si>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</si>
  <si>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</si>
  <si>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</si>
  <si>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</si>
  <si>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</si>
  <si>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</si>
  <si>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</si>
  <si>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</si>
  <si>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</si>
  <si>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</si>
  <si>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</si>
  <si>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</si>
  <si>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</si>
  <si>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</si>
  <si>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</si>
  <si>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</si>
  <si>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</si>
  <si>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</si>
  <si>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</si>
  <si>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</si>
  <si>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</si>
  <si>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</si>
  <si>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</si>
  <si>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</si>
  <si>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</si>
  <si>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</si>
  <si>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</si>
  <si>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</si>
  <si>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</si>
  <si>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</si>
  <si>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</si>
  <si>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</si>
  <si>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</si>
  <si>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</si>
  <si>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</si>
  <si>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</si>
  <si>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</si>
  <si>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</si>
  <si>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</si>
  <si>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</si>
  <si>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</si>
  <si>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</si>
  <si>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</si>
  <si>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</si>
  <si>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</si>
  <si>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</si>
  <si>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</si>
  <si>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</si>
  <si>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</si>
  <si>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</si>
  <si>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</si>
  <si>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</si>
  <si>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</si>
  <si>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</si>
  <si>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</si>
  <si>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</si>
  <si>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</si>
  <si>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</si>
  <si>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</si>
  <si>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</si>
  <si>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</si>
  <si>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</si>
  <si>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</si>
  <si>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</si>
  <si>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</si>
  <si>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</si>
  <si>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</si>
  <si>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</si>
  <si>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</si>
  <si>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</si>
  <si>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</si>
  <si>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</si>
  <si>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</si>
  <si>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</si>
  <si>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</si>
  <si>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</si>
  <si>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</si>
  <si>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</si>
  <si>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</si>
  <si>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</si>
  <si>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</si>
  <si>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</si>
  <si>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</si>
  <si>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</si>
  <si>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</si>
  <si>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</si>
  <si>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</si>
  <si>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</si>
  <si>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</si>
  <si>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</si>
  <si>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</si>
  <si>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</si>
  <si>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</si>
  <si>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</si>
  <si>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</si>
  <si>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</si>
  <si>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</si>
  <si>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</si>
  <si>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</si>
  <si>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</si>
  <si>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</si>
  <si>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</si>
  <si>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</si>
  <si>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</si>
  <si>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</si>
  <si>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</si>
  <si>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</si>
  <si>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</si>
  <si>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</si>
  <si>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</si>
  <si>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</si>
  <si>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</si>
  <si>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</si>
  <si>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</si>
  <si>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</si>
  <si>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</si>
  <si>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</si>
  <si>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</si>
  <si>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</si>
  <si>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</si>
  <si>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</si>
  <si>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</si>
  <si>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</si>
  <si>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</si>
  <si>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</si>
  <si>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</si>
  <si>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</si>
  <si>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</si>
  <si>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</si>
  <si>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</si>
  <si>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</si>
  <si>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</si>
  <si>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</si>
  <si>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</si>
  <si>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</si>
  <si>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</si>
  <si>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</si>
  <si>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</si>
  <si>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</si>
  <si>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</si>
  <si>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</si>
  <si>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</si>
  <si>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</si>
  <si>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</si>
  <si>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</si>
  <si>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</si>
  <si>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</si>
  <si>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</si>
  <si>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</si>
  <si>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</si>
  <si>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</si>
  <si>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</si>
  <si>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</si>
  <si>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</si>
  <si>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</si>
  <si>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</si>
  <si>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</si>
  <si>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</si>
  <si>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</si>
  <si>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</si>
  <si>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</si>
  <si>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</si>
  <si>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</si>
  <si>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</si>
  <si>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</si>
  <si>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</si>
  <si>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</si>
  <si>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</si>
  <si>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</si>
  <si>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</si>
  <si>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</si>
  <si>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</si>
  <si>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</si>
  <si>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</si>
  <si>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</si>
  <si>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</si>
  <si>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</si>
  <si>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</si>
  <si>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</si>
  <si>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</si>
  <si>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</si>
  <si>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</si>
  <si>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</si>
  <si>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</si>
  <si>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</si>
  <si>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</si>
  <si>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</si>
  <si>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</si>
  <si>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</si>
  <si>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</si>
  <si>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</si>
  <si>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</si>
  <si>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</si>
  <si>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</si>
  <si>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</si>
  <si>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</si>
  <si>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</si>
  <si>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</si>
  <si>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</si>
  <si>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</si>
  <si>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</si>
  <si>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</si>
  <si>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</si>
  <si>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</si>
  <si>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</si>
  <si>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</si>
  <si>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</si>
  <si>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</si>
  <si>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</si>
  <si>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</si>
  <si>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</si>
  <si>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</si>
  <si>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</si>
  <si>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</si>
  <si>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</si>
  <si>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</si>
  <si>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</si>
  <si>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</si>
  <si>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</si>
  <si>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</si>
  <si>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</si>
  <si>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</si>
  <si>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</si>
  <si>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</si>
  <si>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</si>
  <si>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</si>
  <si>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</si>
  <si>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</si>
  <si>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</si>
  <si>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</si>
  <si>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</si>
  <si>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</si>
  <si>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</si>
  <si>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</si>
  <si>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</si>
  <si>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</si>
  <si>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</si>
  <si>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</si>
  <si>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</si>
  <si>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</si>
  <si>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</si>
  <si>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</si>
  <si>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</si>
  <si>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</si>
  <si>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</si>
  <si>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</si>
  <si>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</si>
  <si>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</si>
  <si>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</si>
  <si>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</si>
  <si>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</si>
  <si>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</si>
  <si>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</si>
  <si>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</si>
  <si>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</si>
  <si>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</si>
  <si>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</si>
  <si>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</si>
  <si>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</si>
  <si>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</si>
  <si>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</si>
  <si>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</si>
  <si>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</si>
  <si>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</si>
  <si>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</si>
  <si>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</si>
  <si>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</si>
  <si>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</si>
  <si>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</si>
  <si>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</si>
  <si>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</si>
  <si>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</si>
  <si>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</si>
  <si>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</si>
  <si>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</si>
  <si>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</si>
  <si>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</si>
  <si>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</si>
  <si>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</si>
  <si>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</si>
  <si>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</si>
  <si>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</si>
  <si>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</si>
  <si>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</si>
  <si>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</si>
  <si>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</si>
  <si>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</si>
  <si>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</si>
  <si>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</si>
  <si>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</si>
  <si>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</si>
  <si>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</si>
  <si>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</si>
  <si>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</si>
  <si>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</si>
  <si>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</si>
  <si>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</si>
  <si>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</si>
  <si>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</si>
  <si>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</si>
  <si>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</si>
  <si>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</si>
  <si>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</si>
  <si>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</si>
  <si>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</si>
  <si>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</si>
  <si>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</si>
  <si>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</si>
  <si>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</si>
  <si>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</si>
  <si>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</si>
  <si>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</si>
  <si>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</si>
  <si>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</si>
  <si>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</si>
  <si>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</si>
  <si>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</si>
  <si>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</si>
  <si>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</si>
  <si>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</si>
  <si>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</si>
  <si>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</si>
  <si>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</si>
  <si>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</si>
  <si>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</si>
  <si>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</si>
  <si>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</si>
  <si>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</si>
  <si>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</si>
  <si>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</si>
  <si>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</si>
  <si>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</si>
  <si>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</si>
  <si>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</si>
  <si>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</si>
  <si>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</si>
  <si>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</si>
  <si>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</si>
  <si>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</si>
  <si>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</si>
  <si>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</si>
  <si>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</si>
  <si>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</si>
  <si>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</si>
  <si>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</si>
  <si>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</si>
  <si>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</si>
  <si>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</si>
  <si>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</si>
  <si>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</si>
  <si>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</si>
  <si>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</si>
  <si>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</si>
  <si>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</si>
  <si>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</si>
  <si>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</si>
  <si>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</si>
  <si>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</si>
  <si>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</si>
  <si>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</si>
  <si>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</si>
  <si>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</si>
  <si>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</si>
  <si>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</si>
  <si>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</si>
  <si>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</si>
  <si>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</si>
  <si>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</si>
  <si>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</si>
  <si>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</si>
  <si>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</si>
  <si>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</si>
  <si>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</si>
  <si>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</si>
  <si>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</si>
  <si>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</si>
  <si>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</si>
  <si>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</si>
  <si>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</si>
  <si>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</si>
  <si>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</si>
  <si>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</si>
  <si>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</si>
  <si>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</si>
  <si>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</si>
  <si>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</si>
  <si>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</si>
  <si>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</si>
  <si>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</si>
  <si>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</si>
  <si>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</si>
  <si>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</si>
  <si>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</si>
  <si>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</si>
  <si>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</si>
  <si>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</si>
  <si>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</si>
  <si>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</si>
  <si>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</si>
  <si>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</si>
  <si>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</si>
  <si>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</si>
  <si>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</si>
  <si>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</si>
  <si>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</si>
  <si>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</si>
  <si>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</si>
  <si>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</si>
  <si>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</si>
  <si>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</si>
  <si>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</si>
  <si>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</si>
  <si>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</si>
  <si>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</si>
  <si>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</si>
  <si>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</si>
  <si>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</si>
  <si>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</si>
  <si>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</si>
  <si>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</si>
  <si>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</si>
  <si>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</si>
  <si>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</si>
  <si>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</si>
  <si>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</si>
  <si>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</si>
  <si>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</si>
  <si>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</si>
  <si>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</si>
  <si>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</si>
  <si>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</si>
  <si>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</si>
  <si>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</si>
  <si>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</si>
  <si>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</si>
  <si>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</si>
  <si>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</si>
  <si>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</si>
  <si>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</si>
  <si>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</si>
  <si>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</si>
  <si>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</si>
  <si>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</si>
  <si>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</si>
  <si>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</si>
  <si>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</si>
  <si>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</si>
  <si>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</si>
  <si>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</si>
  <si>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</si>
  <si>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</si>
  <si>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</si>
  <si>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</si>
  <si>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</si>
  <si>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</si>
  <si>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</si>
  <si>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</si>
  <si>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</si>
  <si>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</si>
  <si>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</si>
  <si>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</si>
  <si>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</si>
  <si>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</si>
  <si>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</si>
  <si>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</si>
  <si>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</si>
  <si>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</si>
  <si>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</si>
  <si>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</si>
  <si>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</si>
  <si>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</si>
  <si>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</si>
  <si>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</si>
  <si>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</si>
  <si>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</si>
  <si>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</si>
  <si>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</si>
  <si>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</si>
  <si>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</si>
  <si>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</si>
  <si>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</si>
  <si>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</si>
  <si>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</si>
  <si>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</si>
  <si>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</si>
  <si>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</si>
  <si>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</si>
  <si>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</si>
  <si>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</si>
  <si>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</si>
  <si>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</si>
  <si>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</si>
  <si>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</si>
  <si>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</si>
  <si>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</si>
  <si>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</si>
  <si>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</si>
  <si>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</si>
  <si>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</si>
  <si>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</si>
  <si>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</si>
  <si>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</si>
  <si>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</si>
  <si>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</si>
  <si>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</si>
  <si>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</si>
  <si>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</si>
  <si>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</si>
  <si>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</si>
  <si>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</si>
  <si>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</si>
  <si>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</si>
  <si>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</si>
  <si>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</si>
  <si>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</si>
  <si>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</si>
  <si>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</si>
  <si>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</si>
  <si>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</si>
  <si>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</si>
  <si>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</si>
  <si>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</si>
  <si>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</si>
  <si>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</si>
  <si>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</si>
  <si>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</si>
  <si>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</si>
  <si>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</si>
  <si>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</si>
  <si>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</si>
  <si>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</si>
  <si>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</si>
  <si>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</si>
  <si>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</si>
  <si>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</si>
  <si>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</si>
  <si>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</si>
  <si>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</si>
  <si>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</si>
  <si>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</si>
  <si>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</si>
  <si>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</si>
  <si>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</si>
  <si>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</si>
  <si>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</si>
  <si>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</si>
  <si>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</si>
  <si>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</si>
  <si>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</si>
  <si>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</si>
  <si>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</si>
  <si>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</si>
  <si>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</si>
  <si>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</si>
  <si>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</si>
  <si>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</si>
  <si>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</si>
  <si>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</si>
  <si>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</si>
  <si>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</si>
  <si>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</si>
  <si>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</si>
  <si>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</si>
  <si>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</si>
  <si>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</si>
  <si>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</si>
  <si>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</si>
  <si>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</si>
  <si>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</si>
  <si>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</si>
  <si>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</si>
  <si>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</si>
  <si>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</si>
  <si>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</si>
  <si>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</si>
  <si>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</si>
  <si>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</si>
  <si>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</si>
  <si>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</si>
  <si>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</si>
  <si>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</si>
  <si>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</si>
  <si>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</si>
  <si>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</si>
  <si>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</si>
  <si>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</si>
  <si>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</si>
  <si>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</si>
  <si>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</si>
  <si>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</si>
  <si>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</si>
  <si>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</si>
  <si>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</si>
  <si>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</si>
  <si>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</si>
  <si>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</si>
  <si>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</si>
  <si>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</si>
  <si>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</si>
  <si>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</si>
  <si>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</si>
  <si>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</si>
  <si>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</si>
  <si>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</si>
  <si>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</si>
  <si>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</si>
  <si>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</si>
  <si>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</si>
  <si>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</si>
  <si>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</si>
  <si>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</si>
  <si>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</si>
  <si>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</si>
  <si>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</si>
  <si>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</si>
  <si>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</si>
  <si>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</si>
  <si>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</si>
  <si>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</si>
  <si>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</si>
  <si>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</si>
  <si>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</si>
  <si>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</si>
  <si>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</si>
  <si>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</si>
  <si>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</si>
  <si>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</si>
  <si>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</si>
  <si>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</si>
  <si>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</si>
  <si>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</si>
  <si>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</si>
  <si>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</si>
  <si>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</si>
  <si>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</si>
  <si>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</si>
  <si>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</si>
  <si>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</si>
  <si>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</si>
  <si>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</si>
  <si>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</si>
  <si>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</si>
  <si>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</si>
  <si>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</si>
  <si>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</si>
  <si>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</si>
  <si>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</si>
  <si>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</si>
  <si>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</si>
  <si>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</si>
  <si>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</si>
  <si>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</si>
  <si>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</si>
  <si>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</si>
  <si>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</si>
  <si>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</si>
  <si>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</si>
  <si>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</si>
  <si>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</si>
  <si>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</si>
  <si>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</si>
  <si>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</si>
  <si>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</si>
  <si>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</si>
  <si>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</si>
  <si>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</si>
  <si>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</si>
  <si>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</si>
  <si>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</si>
  <si>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</si>
  <si>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</si>
  <si>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</si>
  <si>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</si>
  <si>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</si>
  <si>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</si>
  <si>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</si>
  <si>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</si>
  <si>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</si>
  <si>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</si>
  <si>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</si>
  <si>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</si>
  <si>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</si>
  <si>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</si>
  <si>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</si>
  <si>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</si>
  <si>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</si>
  <si>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</si>
  <si>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</si>
  <si>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</si>
  <si>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</si>
  <si>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</si>
  <si>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</si>
  <si>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</si>
  <si>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</si>
  <si>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</si>
  <si>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</si>
  <si>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</si>
  <si>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</si>
  <si>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</si>
  <si>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</si>
  <si>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</si>
  <si>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</si>
  <si>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</si>
  <si>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</si>
  <si>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</si>
  <si>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</si>
  <si>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</si>
  <si>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</si>
  <si>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</si>
  <si>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</si>
  <si>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</si>
  <si>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</si>
  <si>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</si>
  <si>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</si>
  <si>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</si>
  <si>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</si>
  <si>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</si>
  <si>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</si>
  <si>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</si>
  <si>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</si>
  <si>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</si>
  <si>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</si>
  <si>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</si>
  <si>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</si>
  <si>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</si>
  <si>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</si>
  <si>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</si>
  <si>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</si>
  <si>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</si>
  <si>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</si>
  <si>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</si>
  <si>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</si>
  <si>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</si>
  <si>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</si>
  <si>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</si>
  <si>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</si>
  <si>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</si>
  <si>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</si>
  <si>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</si>
  <si>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</si>
  <si>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</si>
  <si>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</si>
  <si>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</si>
  <si>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</si>
  <si>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</si>
  <si>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</si>
  <si>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</si>
  <si>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</si>
  <si>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</si>
  <si>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</si>
  <si>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</si>
  <si>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</si>
  <si>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</si>
  <si>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</si>
  <si>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</si>
  <si>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</si>
  <si>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</si>
  <si>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</si>
  <si>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</si>
  <si>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</si>
  <si>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</si>
  <si>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</si>
  <si>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</si>
  <si>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</si>
  <si>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</si>
  <si>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</si>
  <si>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</si>
  <si>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</si>
  <si>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</si>
  <si>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</si>
  <si>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</si>
  <si>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</si>
  <si>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</si>
  <si>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</si>
  <si>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</si>
  <si>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</si>
  <si>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</si>
  <si>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</si>
  <si>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</si>
  <si>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</si>
  <si>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</si>
  <si>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</si>
  <si>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</si>
  <si>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</si>
  <si>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</si>
  <si>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</si>
  <si>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</si>
  <si>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</si>
  <si>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</si>
  <si>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</si>
  <si>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</si>
  <si>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</si>
  <si>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</si>
  <si>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</si>
  <si>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</si>
  <si>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</si>
  <si>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</si>
  <si>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</si>
  <si>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</si>
  <si>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</si>
  <si>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</si>
  <si>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</si>
  <si>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</si>
  <si>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</si>
  <si>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</si>
  <si>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</si>
  <si>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</si>
  <si>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</si>
  <si>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</si>
  <si>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</si>
  <si>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</si>
  <si>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</si>
  <si>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</si>
  <si>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</si>
  <si>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</si>
  <si>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</si>
  <si>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</si>
  <si>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</si>
  <si>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</si>
  <si>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</si>
  <si>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</si>
  <si>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</si>
  <si>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</si>
  <si>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</si>
  <si>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</si>
  <si>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</si>
  <si>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</si>
  <si>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</si>
  <si>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</si>
  <si>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</si>
  <si>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</si>
  <si>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</si>
  <si>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</si>
  <si>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</si>
  <si>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</si>
  <si>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</si>
  <si>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</si>
  <si>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</si>
  <si>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</si>
  <si>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</si>
  <si>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</si>
  <si>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</si>
  <si>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</si>
  <si>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</si>
  <si>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</si>
  <si>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</si>
  <si>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</si>
  <si>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</si>
  <si>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</si>
  <si>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</si>
  <si>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</si>
  <si>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</si>
  <si>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</si>
  <si>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</si>
  <si>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</si>
  <si>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</si>
  <si>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</si>
  <si>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</si>
  <si>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</si>
  <si>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</si>
  <si>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</si>
  <si>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</si>
  <si>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</si>
  <si>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</si>
  <si>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</si>
  <si>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</si>
  <si>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</si>
  <si>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</si>
  <si>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</si>
  <si>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</si>
  <si>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</si>
  <si>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</si>
  <si>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</si>
  <si>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</si>
  <si>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</si>
  <si>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</si>
  <si>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</si>
  <si>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</si>
  <si>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</si>
  <si>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</si>
  <si>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</si>
  <si>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</si>
  <si>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</si>
  <si>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</si>
  <si>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</si>
  <si>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</si>
  <si>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</si>
  <si>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</si>
  <si>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</si>
  <si>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</si>
  <si>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</si>
  <si>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</si>
  <si>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</si>
  <si>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</si>
  <si>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</si>
  <si>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</si>
  <si>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</si>
  <si>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</si>
  <si>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</si>
  <si>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</si>
  <si>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</si>
  <si>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</si>
  <si>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</si>
  <si>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</si>
  <si>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</si>
  <si>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</si>
  <si>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</si>
  <si>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</si>
  <si>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</si>
  <si>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</si>
  <si>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</si>
  <si>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</si>
  <si>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</si>
  <si>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</si>
  <si>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</si>
  <si>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</si>
  <si>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</si>
  <si>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</si>
  <si>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</si>
  <si>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</si>
  <si>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</si>
  <si>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</si>
  <si>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</si>
  <si>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</si>
  <si>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</si>
  <si>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</si>
  <si>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</si>
  <si>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</si>
  <si>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</si>
  <si>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</si>
  <si>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</si>
  <si>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</si>
  <si>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</si>
  <si>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</si>
  <si>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</si>
  <si>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</si>
  <si>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</si>
  <si>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</si>
  <si>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</si>
  <si>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</si>
  <si>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</si>
  <si>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</si>
  <si>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</si>
  <si>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</si>
  <si>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</si>
  <si>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</si>
  <si>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</si>
  <si>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</si>
  <si>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</si>
  <si>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</si>
  <si>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</si>
  <si>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</si>
  <si>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</si>
  <si>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</si>
  <si>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</si>
  <si>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</si>
  <si>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</si>
  <si>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</si>
  <si>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</si>
  <si>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</si>
  <si>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</si>
  <si>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</si>
  <si>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</si>
  <si>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</si>
  <si>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</si>
  <si>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</si>
  <si>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</si>
  <si>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</si>
  <si>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</si>
  <si>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</si>
  <si>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</si>
  <si>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</si>
  <si>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</si>
  <si>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</si>
  <si>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</si>
  <si>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</si>
  <si>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</si>
  <si>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</si>
  <si>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</si>
  <si>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</si>
  <si>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</si>
  <si>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</si>
  <si>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</si>
  <si>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</si>
  <si>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</si>
  <si>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</si>
  <si>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</si>
  <si>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</si>
  <si>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</si>
  <si>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</si>
  <si>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</si>
  <si>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</si>
  <si>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</si>
  <si>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</si>
  <si>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</si>
  <si>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</si>
  <si>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</si>
  <si>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</si>
  <si>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</si>
  <si>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</si>
  <si>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</si>
  <si>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</si>
  <si>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</si>
  <si>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</si>
  <si>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</si>
  <si>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</si>
  <si>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</si>
  <si>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</si>
  <si>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</si>
  <si>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</si>
  <si>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</si>
  <si>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</si>
  <si>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</si>
  <si>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</si>
  <si>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</si>
  <si>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</si>
  <si>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</si>
  <si>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</si>
  <si>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</si>
  <si>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</si>
  <si>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</si>
  <si>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</si>
  <si>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</si>
  <si>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</si>
  <si>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</si>
  <si>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</si>
  <si>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</si>
  <si>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</si>
  <si>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</si>
  <si>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</si>
  <si>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</si>
  <si>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</si>
  <si>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</si>
  <si>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</si>
  <si>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</si>
  <si>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</si>
  <si>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</si>
  <si>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</si>
  <si>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</si>
  <si>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</si>
  <si>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</si>
  <si>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</si>
  <si>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</si>
  <si>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</si>
  <si>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</si>
  <si>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</si>
  <si>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</si>
  <si>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</si>
  <si>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</si>
  <si>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</si>
  <si>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</si>
  <si>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</si>
  <si>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</si>
  <si>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</si>
  <si>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</si>
  <si>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</si>
  <si>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</si>
  <si>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</si>
  <si>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</si>
  <si>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</si>
  <si>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</si>
  <si>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</si>
  <si>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</si>
  <si>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</si>
  <si>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</si>
  <si>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</si>
  <si>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</si>
  <si>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</si>
  <si>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</si>
  <si>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</si>
  <si>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</si>
  <si>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</si>
  <si>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</si>
  <si>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</si>
  <si>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</si>
  <si>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</si>
  <si>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</si>
  <si>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</si>
  <si>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</si>
  <si>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</si>
  <si>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</si>
  <si>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</si>
  <si>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</si>
  <si>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</si>
  <si>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</si>
  <si>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</si>
  <si>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</si>
  <si>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</si>
  <si>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</si>
  <si>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</si>
  <si>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</si>
  <si>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</si>
  <si>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</si>
  <si>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</si>
  <si>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</si>
  <si>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</si>
  <si>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</si>
  <si>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</si>
  <si>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</si>
  <si>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</si>
  <si>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</si>
  <si>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</si>
  <si>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</si>
  <si>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</si>
  <si>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</si>
  <si>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</si>
  <si>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</si>
  <si>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</si>
  <si>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</si>
  <si>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</si>
  <si>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</si>
  <si>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</si>
  <si>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</si>
  <si>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</si>
  <si>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</si>
  <si>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</si>
  <si>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</si>
  <si>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</si>
  <si>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</si>
  <si>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</si>
  <si>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</si>
  <si>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</si>
  <si>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</si>
  <si>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</si>
  <si>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</si>
  <si>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</si>
  <si>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</si>
  <si>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</si>
  <si>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</si>
  <si>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</si>
  <si>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</si>
  <si>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</si>
  <si>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</si>
  <si>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</si>
  <si>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</si>
  <si>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</si>
  <si>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</si>
  <si>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</si>
  <si>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</si>
  <si>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</si>
  <si>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</si>
  <si>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</si>
  <si>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</si>
  <si>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</si>
  <si>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</si>
  <si>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</si>
  <si>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</si>
  <si>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</si>
  <si>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</si>
  <si>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</si>
  <si>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</si>
  <si>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</si>
  <si>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</si>
  <si>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</si>
  <si>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</si>
  <si>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</si>
  <si>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</si>
  <si>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</si>
  <si>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</si>
  <si>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</si>
  <si>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</si>
  <si>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</si>
  <si>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</si>
  <si>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</si>
  <si>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</si>
  <si>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</si>
  <si>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</si>
  <si>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</si>
  <si>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</si>
  <si>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</si>
  <si>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</si>
  <si>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</si>
  <si>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</si>
  <si>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</si>
  <si>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</si>
  <si>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</si>
  <si>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</si>
  <si>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</si>
  <si>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</si>
  <si>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</si>
  <si>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</si>
  <si>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</si>
  <si>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</si>
  <si>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</si>
  <si>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</si>
  <si>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</si>
  <si>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</si>
  <si>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</si>
  <si>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</si>
  <si>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</si>
  <si>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</si>
  <si>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</si>
  <si>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</si>
  <si>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</si>
  <si>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</si>
  <si>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</si>
  <si>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</si>
  <si>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</si>
  <si>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</si>
  <si>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</si>
  <si>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</si>
  <si>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</si>
  <si>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</si>
  <si>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</si>
  <si>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</si>
  <si>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</si>
  <si>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</si>
  <si>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</si>
  <si>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</si>
  <si>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</si>
  <si>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</si>
  <si>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</si>
  <si>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</si>
  <si>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</si>
  <si>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</si>
  <si>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</si>
  <si>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</si>
  <si>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</si>
  <si>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</si>
  <si>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</si>
  <si>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</si>
  <si>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</si>
  <si>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</si>
  <si>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</si>
  <si>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</si>
  <si>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</si>
  <si>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</si>
  <si>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</si>
  <si>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</si>
  <si>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</si>
  <si>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</si>
  <si>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</si>
  <si>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</si>
  <si>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</si>
  <si>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</si>
  <si>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</si>
  <si>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</si>
  <si>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</si>
  <si>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</si>
  <si>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</si>
  <si>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</si>
  <si>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</si>
  <si>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</si>
  <si>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</si>
  <si>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</si>
  <si>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</si>
  <si>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</si>
  <si>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</si>
  <si>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</si>
  <si>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</si>
  <si>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</si>
  <si>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</si>
  <si>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</si>
  <si>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</si>
  <si>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</si>
  <si>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</si>
  <si>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</si>
  <si>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</si>
  <si>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</si>
  <si>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</si>
  <si>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</si>
  <si>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</si>
  <si>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</si>
  <si>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</si>
  <si>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</si>
  <si>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</si>
  <si>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</si>
  <si>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</si>
  <si>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</si>
  <si>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</si>
  <si>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</si>
  <si>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</si>
  <si>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</si>
  <si>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</si>
  <si>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</si>
  <si>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</si>
  <si>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</si>
  <si>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</si>
  <si>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</si>
  <si>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</si>
  <si>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</si>
  <si>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</si>
  <si>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</si>
  <si>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</si>
  <si>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</si>
  <si>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</si>
  <si>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</si>
  <si>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</si>
  <si>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</si>
  <si>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</si>
  <si>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</si>
  <si>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</si>
  <si>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</si>
  <si>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</si>
  <si>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</si>
  <si>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</si>
  <si>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</si>
  <si>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</si>
  <si>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</si>
  <si>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</si>
  <si>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</si>
  <si>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</si>
  <si>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</si>
  <si>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</si>
  <si>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</si>
  <si>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</si>
  <si>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</si>
  <si>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</si>
  <si>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</si>
  <si>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</si>
  <si>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</si>
  <si>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</si>
  <si>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</si>
  <si>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</si>
  <si>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</si>
  <si>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</si>
  <si>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</si>
  <si>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</si>
  <si>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</si>
  <si>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</si>
  <si>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</si>
  <si>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</si>
  <si>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</si>
  <si>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</si>
  <si>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</si>
  <si>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</si>
  <si>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</si>
  <si>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</si>
  <si>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</si>
  <si>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</si>
  <si>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</si>
  <si>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</si>
  <si>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</si>
  <si>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</si>
  <si>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</si>
  <si>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</si>
  <si>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</si>
  <si>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</si>
  <si>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</si>
  <si>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</si>
  <si>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</si>
  <si>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</si>
  <si>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</si>
  <si>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</si>
  <si>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</si>
  <si>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</si>
  <si>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</si>
  <si>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</si>
  <si>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</si>
  <si>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</si>
  <si>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</si>
  <si>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</si>
  <si>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</si>
  <si>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</si>
  <si>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</si>
  <si>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</si>
  <si>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</si>
  <si>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</si>
  <si>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</si>
  <si>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</si>
  <si>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</si>
  <si>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</si>
  <si>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</si>
  <si>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</si>
  <si>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</si>
  <si>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</si>
  <si>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</si>
  <si>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</si>
  <si>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</si>
  <si>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</si>
  <si>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</si>
  <si>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</si>
  <si>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</si>
  <si>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</si>
  <si>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</si>
  <si>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</si>
  <si>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</si>
  <si>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</si>
  <si>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</si>
  <si>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</si>
  <si>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</si>
  <si>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</si>
  <si>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</si>
  <si>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</si>
  <si>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</si>
  <si>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</si>
  <si>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</si>
  <si>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</si>
  <si>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</si>
  <si>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</si>
  <si>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</si>
  <si>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</si>
  <si>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</si>
  <si>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</si>
  <si>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</si>
  <si>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</si>
  <si>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</si>
  <si>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</si>
  <si>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</si>
  <si>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</si>
  <si>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</si>
  <si>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</si>
  <si>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</si>
  <si>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</si>
  <si>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</si>
  <si>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</si>
  <si>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</si>
  <si>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</si>
  <si>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</si>
  <si>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</si>
  <si>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</si>
  <si>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</si>
  <si>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</si>
  <si>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</si>
  <si>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</si>
  <si>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</si>
  <si>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</si>
  <si>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</si>
  <si>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</si>
  <si>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</si>
  <si>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</si>
  <si>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</si>
  <si>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</si>
  <si>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</si>
  <si>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</si>
  <si>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</si>
  <si>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</si>
  <si>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</si>
  <si>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</si>
  <si>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</si>
  <si>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</si>
  <si>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</si>
  <si>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</si>
  <si>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</si>
  <si>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</si>
  <si>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</si>
  <si>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</si>
  <si>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</si>
  <si>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</si>
  <si>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</si>
  <si>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</si>
  <si>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</si>
  <si>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</si>
  <si>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</si>
  <si>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</si>
  <si>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</si>
  <si>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</si>
  <si>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</si>
  <si>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</si>
  <si>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</si>
  <si>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</si>
  <si>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</si>
  <si>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</si>
  <si>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</si>
  <si>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</si>
  <si>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</si>
  <si>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</si>
  <si>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</si>
  <si>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</si>
  <si>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</si>
  <si>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</si>
  <si>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</si>
  <si>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</si>
  <si>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</si>
  <si>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</si>
  <si>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</si>
  <si>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</si>
  <si>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</si>
  <si>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</si>
  <si>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</si>
  <si>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</si>
  <si>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</si>
  <si>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</si>
  <si>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</si>
  <si>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</si>
  <si>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</si>
  <si>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</si>
  <si>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</si>
  <si>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</si>
  <si>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</si>
  <si>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</si>
  <si>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</si>
  <si>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</si>
  <si>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</si>
  <si>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</si>
  <si>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</si>
  <si>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</si>
  <si>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</si>
  <si>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</si>
  <si>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</si>
  <si>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</si>
  <si>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</si>
  <si>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</si>
  <si>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</si>
  <si>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</si>
  <si>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</si>
  <si>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</si>
  <si>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</si>
  <si>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</si>
  <si>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</si>
  <si>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</si>
  <si>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</si>
  <si>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</si>
  <si>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</si>
  <si>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</si>
  <si>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</si>
  <si>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</si>
  <si>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</si>
  <si>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</si>
  <si>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</si>
  <si>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</si>
  <si>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</si>
  <si>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</si>
  <si>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</si>
  <si>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</si>
  <si>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</si>
  <si>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</si>
  <si>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</si>
  <si>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</si>
  <si>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</si>
  <si>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</si>
  <si>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</si>
  <si>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</si>
  <si>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</si>
  <si>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</si>
  <si>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</si>
  <si>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</si>
  <si>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</si>
  <si>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</si>
  <si>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</si>
  <si>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</si>
  <si>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</si>
  <si>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</si>
  <si>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</si>
  <si>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</si>
  <si>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</si>
  <si>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</si>
  <si>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</si>
  <si>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</si>
  <si>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</si>
  <si>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</si>
  <si>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</si>
  <si>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</si>
  <si>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</si>
  <si>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</si>
  <si>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</si>
  <si>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</si>
  <si>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</si>
  <si>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</si>
  <si>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</si>
  <si>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</si>
  <si>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</si>
  <si>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</si>
  <si>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</si>
  <si>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</si>
  <si>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</si>
  <si>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</si>
  <si>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</si>
  <si>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</si>
  <si>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</si>
  <si>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</si>
  <si>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</si>
  <si>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</si>
  <si>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</si>
  <si>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</si>
  <si>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</si>
  <si>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</si>
  <si>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</si>
  <si>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</si>
  <si>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</si>
  <si>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</si>
  <si>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</si>
  <si>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</si>
  <si>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</si>
  <si>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</si>
  <si>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</si>
  <si>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</si>
  <si>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</si>
  <si>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</si>
  <si>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</si>
  <si>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</si>
  <si>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</si>
  <si>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</si>
  <si>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</si>
  <si>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</si>
  <si>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</si>
  <si>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</si>
  <si>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</si>
  <si>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</si>
  <si>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</si>
  <si>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</si>
  <si>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</si>
  <si>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</si>
  <si>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</si>
  <si>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</si>
  <si>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</si>
  <si>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</si>
  <si>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</si>
  <si>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</si>
  <si>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</si>
  <si>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</si>
  <si>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</si>
  <si>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</si>
  <si>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</si>
  <si>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</si>
  <si>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</si>
  <si>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</si>
  <si>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</si>
  <si>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</si>
  <si>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</si>
  <si>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</si>
  <si>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</si>
  <si>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</si>
  <si>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</si>
  <si>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</si>
  <si>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</si>
  <si>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</si>
  <si>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</si>
  <si>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</si>
  <si>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</si>
  <si>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</si>
  <si>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</si>
  <si>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</si>
  <si>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</si>
  <si>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</si>
  <si>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</si>
  <si>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</si>
  <si>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</si>
  <si>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</si>
  <si>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</si>
  <si>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</si>
  <si>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</si>
  <si>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</si>
  <si>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</si>
  <si>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</si>
  <si>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</si>
  <si>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</si>
  <si>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</si>
  <si>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</si>
  <si>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</si>
  <si>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</si>
  <si>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</si>
  <si>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</si>
  <si>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</si>
  <si>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</si>
  <si>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</si>
  <si>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</si>
  <si>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</si>
  <si>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</si>
  <si>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</si>
  <si>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</si>
  <si>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</si>
  <si>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</si>
  <si>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</si>
  <si>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</si>
  <si>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</si>
  <si>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</si>
  <si>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</si>
  <si>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</si>
  <si>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</si>
  <si>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</si>
  <si>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</si>
  <si>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</si>
  <si>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</si>
  <si>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</si>
  <si>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</si>
  <si>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</si>
  <si>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</si>
  <si>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</si>
  <si>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</si>
  <si>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</si>
  <si>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</si>
  <si>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</si>
  <si>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</si>
  <si>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</si>
  <si>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</si>
  <si>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</si>
  <si>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</si>
  <si>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</si>
  <si>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</si>
  <si>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</si>
  <si>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</si>
  <si>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</si>
  <si>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</si>
  <si>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</si>
  <si>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</si>
  <si>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</si>
  <si>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</si>
  <si>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</si>
  <si>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</si>
  <si>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</si>
  <si>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</si>
  <si>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</si>
  <si>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</si>
  <si>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</si>
  <si>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</si>
  <si>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</si>
  <si>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</si>
  <si>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</si>
  <si>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</si>
  <si>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</si>
  <si>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</si>
  <si>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</si>
  <si>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</si>
  <si>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</si>
  <si>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</si>
  <si>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</si>
  <si>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</si>
  <si>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</si>
  <si>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</si>
  <si>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</si>
  <si>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</si>
  <si>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</si>
  <si>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</si>
  <si>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</si>
  <si>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</si>
  <si>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</si>
  <si>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</si>
  <si>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</si>
  <si>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</si>
  <si>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</si>
  <si>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</si>
  <si>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</si>
  <si>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</si>
  <si>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</si>
  <si>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</si>
  <si>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</si>
  <si>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</si>
  <si>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</si>
  <si>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</si>
  <si>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</si>
  <si>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</si>
  <si>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</si>
  <si>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</si>
  <si>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</si>
  <si>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</si>
  <si>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</si>
  <si>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</si>
  <si>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</si>
  <si>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</si>
  <si>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</si>
  <si>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</si>
  <si>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</si>
  <si>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</si>
  <si>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</si>
  <si>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</si>
  <si>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</si>
  <si>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</si>
  <si>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</si>
  <si>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</si>
  <si>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</si>
  <si>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</si>
  <si>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</si>
  <si>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</si>
  <si>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</si>
  <si>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</si>
  <si>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</si>
  <si>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</si>
  <si>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</si>
  <si>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</si>
  <si>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</si>
  <si>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</si>
  <si>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</si>
  <si>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</si>
  <si>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</si>
  <si>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</si>
  <si>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</si>
  <si>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</si>
  <si>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</si>
  <si>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</si>
  <si>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</si>
  <si>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</si>
  <si>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</si>
  <si>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</si>
  <si>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</si>
  <si>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</si>
  <si>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</si>
  <si>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</si>
  <si>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</si>
  <si>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</si>
  <si>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</si>
  <si>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</si>
  <si>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</si>
  <si>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</si>
  <si>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</si>
  <si>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</si>
  <si>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</si>
  <si>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</si>
  <si>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</si>
  <si>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</si>
  <si>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</si>
  <si>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</si>
  <si>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</si>
  <si>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</si>
  <si>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</si>
  <si>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</si>
  <si>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</si>
  <si>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</si>
  <si>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</si>
  <si>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</si>
  <si>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</si>
  <si>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</si>
  <si>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</si>
  <si>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</si>
  <si>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</si>
  <si>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</si>
  <si>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</si>
  <si>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</si>
  <si>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</si>
  <si>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</si>
  <si>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</si>
  <si>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</si>
  <si>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</si>
  <si>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</si>
  <si>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</si>
  <si>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</si>
  <si>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</si>
  <si>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</si>
  <si>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</si>
  <si>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</si>
  <si>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</si>
  <si>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</si>
  <si>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</si>
  <si>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</si>
  <si>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</si>
  <si>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</si>
  <si>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</si>
  <si>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</si>
  <si>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</si>
  <si>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</si>
  <si>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</si>
  <si>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</si>
  <si>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</si>
  <si>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</si>
  <si>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</si>
  <si>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</si>
  <si>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</si>
  <si>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</si>
  <si>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</si>
  <si>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</si>
  <si>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</si>
  <si>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</si>
  <si>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</si>
  <si>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</si>
  <si>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</si>
  <si>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</si>
  <si>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</si>
  <si>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</si>
  <si>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</si>
  <si>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</si>
  <si>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</si>
  <si>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</si>
  <si>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</si>
  <si>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</si>
  <si>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</si>
  <si>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</si>
  <si>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</si>
  <si>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</si>
  <si>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</si>
  <si>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</si>
  <si>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</si>
  <si>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</si>
  <si>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</si>
  <si>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</si>
  <si>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</si>
  <si>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</si>
  <si>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</si>
  <si>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</si>
  <si>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</si>
  <si>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</si>
  <si>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</si>
  <si>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</si>
  <si>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</si>
  <si>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</si>
  <si>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</si>
  <si>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</si>
  <si>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</si>
  <si>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</si>
  <si>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</si>
  <si>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</si>
  <si>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</si>
  <si>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</si>
  <si>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</si>
  <si>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</si>
  <si>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</si>
  <si>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</si>
  <si>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</si>
  <si>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</si>
  <si>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</si>
  <si>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</si>
  <si>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</si>
  <si>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</si>
  <si>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</si>
  <si>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</si>
  <si>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</si>
  <si>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</si>
  <si>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</si>
  <si>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</si>
  <si>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</si>
  <si>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</si>
  <si>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</si>
  <si>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</si>
  <si>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</si>
  <si>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</si>
  <si>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</si>
  <si>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</si>
  <si>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</si>
  <si>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</si>
  <si>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</si>
  <si>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</si>
  <si>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</si>
  <si>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</si>
  <si>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</si>
  <si>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</si>
  <si>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</si>
  <si>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</si>
  <si>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</si>
  <si>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</si>
  <si>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</si>
  <si>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</si>
  <si>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</si>
  <si>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</si>
  <si>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</si>
  <si>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</si>
  <si>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</si>
  <si>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</si>
  <si>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</si>
  <si>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</si>
  <si>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</si>
  <si>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</si>
  <si>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</si>
  <si>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</si>
  <si>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</si>
  <si>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</si>
  <si>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</si>
  <si>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</si>
  <si>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</si>
  <si>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</si>
  <si>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</si>
  <si>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</si>
  <si>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</si>
  <si>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</si>
  <si>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</si>
  <si>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</si>
  <si>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</si>
  <si>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</si>
  <si>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</si>
  <si>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</si>
  <si>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</si>
  <si>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</si>
  <si>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</si>
  <si>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</si>
  <si>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</si>
  <si>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</si>
  <si>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</si>
  <si>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</si>
  <si>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</si>
  <si>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</si>
  <si>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</si>
  <si>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</si>
  <si>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</si>
  <si>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</si>
  <si>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</si>
  <si>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</si>
  <si>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</si>
  <si>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</si>
  <si>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</si>
  <si>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</si>
  <si>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</si>
  <si>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</si>
  <si>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</si>
  <si>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</si>
  <si>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</si>
  <si>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</si>
  <si>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</si>
  <si>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</si>
  <si>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</si>
  <si>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</si>
  <si>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</si>
  <si>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</si>
  <si>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</si>
  <si>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</si>
  <si>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</si>
  <si>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</si>
  <si>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</si>
  <si>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</si>
  <si>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</si>
  <si>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</si>
  <si>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</si>
  <si>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</si>
  <si>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</si>
  <si>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</si>
  <si>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</si>
  <si>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</si>
  <si>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</si>
  <si>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</si>
  <si>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</si>
  <si>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</si>
  <si>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</si>
  <si>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</si>
  <si>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</si>
  <si>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</si>
  <si>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</si>
  <si>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</si>
  <si>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</si>
  <si>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</si>
  <si>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</si>
  <si>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</si>
  <si>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</si>
  <si>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</si>
  <si>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</si>
  <si>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</si>
  <si>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</si>
  <si>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</si>
  <si>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</si>
  <si>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</si>
  <si>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</si>
  <si>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</si>
  <si>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</si>
  <si>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</si>
  <si>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</si>
  <si>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</si>
  <si>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</si>
  <si>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</si>
  <si>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</si>
  <si>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</si>
  <si>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</si>
  <si>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</si>
  <si>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</si>
  <si>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</si>
  <si>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</si>
  <si>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</si>
  <si>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</si>
  <si>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</si>
  <si>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</si>
  <si>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</si>
  <si>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</si>
  <si>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</si>
  <si>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</si>
  <si>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</si>
  <si>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</si>
  <si>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</si>
  <si>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</si>
  <si>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</si>
  <si>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</si>
  <si>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</si>
  <si>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</si>
  <si>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</si>
  <si>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</si>
  <si>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</si>
  <si>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</si>
  <si>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</si>
  <si>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</si>
  <si>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</si>
  <si>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</si>
  <si>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</si>
  <si>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</si>
  <si>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</si>
  <si>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</si>
  <si>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</si>
  <si>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</si>
  <si>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</si>
  <si>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</si>
  <si>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</si>
  <si>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</si>
  <si>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</si>
  <si>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</si>
  <si>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</si>
  <si>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</si>
  <si>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</si>
  <si>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</si>
  <si>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</si>
  <si>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</si>
  <si>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</si>
  <si>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</si>
  <si>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</si>
  <si>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</si>
  <si>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</si>
  <si>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</si>
  <si>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</si>
  <si>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</si>
  <si>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</si>
  <si>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</si>
  <si>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</si>
  <si>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</si>
  <si>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</si>
  <si>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</si>
  <si>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</si>
  <si>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</si>
  <si>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</si>
  <si>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</si>
  <si>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</si>
  <si>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</si>
  <si>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</si>
  <si>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</si>
  <si>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</si>
  <si>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</si>
  <si>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</si>
  <si>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</si>
  <si>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</si>
  <si>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</si>
  <si>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</si>
  <si>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</si>
  <si>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</si>
  <si>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</si>
  <si>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</si>
  <si>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</si>
  <si>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</si>
  <si>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</si>
  <si>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</si>
  <si>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</si>
  <si>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</si>
  <si>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</si>
  <si>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</si>
  <si>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</si>
  <si>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</si>
  <si>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</si>
  <si>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</si>
  <si>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</si>
  <si>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</si>
  <si>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</si>
  <si>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</si>
  <si>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</si>
  <si>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</si>
  <si>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</si>
  <si>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</si>
  <si>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</si>
  <si>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</si>
  <si>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</si>
  <si>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</si>
  <si>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</si>
  <si>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</si>
  <si>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</si>
  <si>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</si>
  <si>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</si>
  <si>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</si>
  <si>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</si>
  <si>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</si>
  <si>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</si>
  <si>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</si>
  <si>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</si>
  <si>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</si>
  <si>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</si>
  <si>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</si>
  <si>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</si>
  <si>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</si>
  <si>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</si>
  <si>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</si>
  <si>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</si>
  <si>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</si>
  <si>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</si>
  <si>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</si>
  <si>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</si>
  <si>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</si>
  <si>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</si>
  <si>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</si>
  <si>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</si>
  <si>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</si>
  <si>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</si>
  <si>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</si>
  <si>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</si>
  <si>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</si>
  <si>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</si>
  <si>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</si>
  <si>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</si>
  <si>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</si>
  <si>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</si>
  <si>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</si>
  <si>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</si>
  <si>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</si>
  <si>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</si>
  <si>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</si>
  <si>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</si>
  <si>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</si>
  <si>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</si>
  <si>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</si>
  <si>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</si>
  <si>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</si>
  <si>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</si>
  <si>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</si>
  <si>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</si>
  <si>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</si>
  <si>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</si>
  <si>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</si>
  <si>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</si>
  <si>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</si>
  <si>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</si>
  <si>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</si>
  <si>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</si>
  <si>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</si>
  <si>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</si>
  <si>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</si>
  <si>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</si>
  <si>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</si>
  <si>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</si>
  <si>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</si>
  <si>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</si>
  <si>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</si>
  <si>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</si>
  <si>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</si>
  <si>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</si>
  <si>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</si>
  <si>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</si>
  <si>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</si>
  <si>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</si>
  <si>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</si>
  <si>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</si>
  <si>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</si>
  <si>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</si>
  <si>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</si>
  <si>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</si>
  <si>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</si>
  <si>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</si>
  <si>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</si>
  <si>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</si>
  <si>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</si>
  <si>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</si>
  <si>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</si>
  <si>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</si>
  <si>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</si>
  <si>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</si>
  <si>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</si>
  <si>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</si>
  <si>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</si>
  <si>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</si>
  <si>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</si>
  <si>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</si>
  <si>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</si>
  <si>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</si>
  <si>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</si>
  <si>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</si>
  <si>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</si>
  <si>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</si>
  <si>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</si>
  <si>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</si>
  <si>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</si>
  <si>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</si>
  <si>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</si>
  <si>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</si>
  <si>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</si>
  <si>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</si>
  <si>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</si>
  <si>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</si>
  <si>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</si>
  <si>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</si>
  <si>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</si>
  <si>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</si>
  <si>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</si>
  <si>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</si>
  <si>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</si>
  <si>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</si>
  <si>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</si>
  <si>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</si>
  <si>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</si>
  <si>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</si>
  <si>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</si>
  <si>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</si>
  <si>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</si>
  <si>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</si>
  <si>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</si>
  <si>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</si>
  <si>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</si>
  <si>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</si>
  <si>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</si>
  <si>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</si>
  <si>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</si>
  <si>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</si>
  <si>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</si>
  <si>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</si>
  <si>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</si>
  <si>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</si>
  <si>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</si>
  <si>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</si>
  <si>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</si>
  <si>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</si>
  <si>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</si>
  <si>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</si>
  <si>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</si>
  <si>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</si>
  <si>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</si>
  <si>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</si>
  <si>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</si>
  <si>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</si>
  <si>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</si>
  <si>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</si>
  <si>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</si>
  <si>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</si>
  <si>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</si>
  <si>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</si>
  <si>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</si>
  <si>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</si>
  <si>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</si>
  <si>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</si>
  <si>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</si>
  <si>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</si>
  <si>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</si>
  <si>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</si>
  <si>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</si>
  <si>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</si>
  <si>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</si>
  <si>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</si>
  <si>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</si>
  <si>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</si>
  <si>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</si>
  <si>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</si>
  <si>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</si>
  <si>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</si>
  <si>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</si>
  <si>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</si>
  <si>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</si>
  <si>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</si>
  <si>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</si>
  <si>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</si>
  <si>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</si>
  <si>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</si>
  <si>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</si>
  <si>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</si>
  <si>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</si>
  <si>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</si>
  <si>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</si>
  <si>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</si>
  <si>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</si>
  <si>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</si>
  <si>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</si>
  <si>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</si>
  <si>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</si>
  <si>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</si>
  <si>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</si>
  <si>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</si>
  <si>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</si>
  <si>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</si>
  <si>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</si>
  <si>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</si>
  <si>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</si>
  <si>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</si>
  <si>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</si>
  <si>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</si>
  <si>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</si>
  <si>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</si>
  <si>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</si>
  <si>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</si>
  <si>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</si>
  <si>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</si>
  <si>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</si>
  <si>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</si>
  <si>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</si>
  <si>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</si>
  <si>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</si>
  <si>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</si>
  <si>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</si>
  <si>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</si>
  <si>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</si>
  <si>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</si>
  <si>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</si>
  <si>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</si>
  <si>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</si>
  <si>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</si>
  <si>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</si>
  <si>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</si>
  <si>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</si>
  <si>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</si>
  <si>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</si>
  <si>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</si>
  <si>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</si>
  <si>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</si>
  <si>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</si>
  <si>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</si>
  <si>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</si>
  <si>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</si>
  <si>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</si>
  <si>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</si>
  <si>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</si>
  <si>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</si>
  <si>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</si>
  <si>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</si>
  <si>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</si>
  <si>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</si>
  <si>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</si>
  <si>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</si>
  <si>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</si>
  <si>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</si>
  <si>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</si>
  <si>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</si>
  <si>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</si>
  <si>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</si>
  <si>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</si>
  <si>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</si>
  <si>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</si>
  <si>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</si>
  <si>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</si>
  <si>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</si>
  <si>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</si>
  <si>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</si>
  <si>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</si>
  <si>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</si>
  <si>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</si>
  <si>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</si>
  <si>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</si>
  <si>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</si>
  <si>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</si>
  <si>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</si>
  <si>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</si>
  <si>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</si>
  <si>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</si>
  <si>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</si>
  <si>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</si>
  <si>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</si>
  <si>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</si>
  <si>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</si>
  <si>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</si>
  <si>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</si>
  <si>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</si>
  <si>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</si>
  <si>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</si>
  <si>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</si>
  <si>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</si>
  <si>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</si>
  <si>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</si>
  <si>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</si>
  <si>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</si>
  <si>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</si>
  <si>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</si>
  <si>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</si>
  <si>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</si>
  <si>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</si>
  <si>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</si>
  <si>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</si>
  <si>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</si>
  <si>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</si>
  <si>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</si>
  <si>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</si>
  <si>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</si>
  <si>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</si>
  <si>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</si>
  <si>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</si>
  <si>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</si>
  <si>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</si>
  <si>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</si>
  <si>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</si>
  <si>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</si>
  <si>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</si>
  <si>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</si>
  <si>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</si>
  <si>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</si>
  <si>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</si>
  <si>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</si>
  <si>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</si>
  <si>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</si>
  <si>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</si>
  <si>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</si>
  <si>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</si>
  <si>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</si>
  <si>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</si>
  <si>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</si>
  <si>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</si>
  <si>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</si>
  <si>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</si>
  <si>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</si>
  <si>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</si>
  <si>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</si>
  <si>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</si>
  <si>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</si>
  <si>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</si>
  <si>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</si>
  <si>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</si>
  <si>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</si>
  <si>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</si>
  <si>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</si>
  <si>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</si>
  <si>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</si>
  <si>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</si>
  <si>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</si>
  <si>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</si>
  <si>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</si>
  <si>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</si>
  <si>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</si>
  <si>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</si>
  <si>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</si>
  <si>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</si>
  <si>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</si>
  <si>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</si>
  <si>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</si>
  <si>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</si>
  <si>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</si>
  <si>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</si>
  <si>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</si>
  <si>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</si>
  <si>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</si>
  <si>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</si>
  <si>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</si>
  <si>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</si>
  <si>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</si>
  <si>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</si>
  <si>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</si>
  <si>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</si>
  <si>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</si>
  <si>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</si>
  <si>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</si>
  <si>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</si>
  <si>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</si>
  <si>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</si>
  <si>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</si>
  <si>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</si>
  <si>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</si>
  <si>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</si>
  <si>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</si>
  <si>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</si>
  <si>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</si>
  <si>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</si>
  <si>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</si>
  <si>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</si>
  <si>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</si>
  <si>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</si>
  <si>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</si>
  <si>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</si>
  <si>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</si>
  <si>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</si>
  <si>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</si>
  <si>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</si>
  <si>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</si>
  <si>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</si>
  <si>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</si>
  <si>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</si>
  <si>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</si>
  <si>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</si>
  <si>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</si>
  <si>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</si>
  <si>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</si>
  <si>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</si>
  <si>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</si>
  <si>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</si>
  <si>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</si>
  <si>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</si>
  <si>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</si>
  <si>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</si>
  <si>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</si>
  <si>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</si>
  <si>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</si>
  <si>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</si>
  <si>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</si>
  <si>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</si>
  <si>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</si>
  <si>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</si>
  <si>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</si>
  <si>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</si>
  <si>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</si>
  <si>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</si>
  <si>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</si>
  <si>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</si>
  <si>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</si>
  <si>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</si>
  <si>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</si>
  <si>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</si>
  <si>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</si>
  <si>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</si>
  <si>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</si>
  <si>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</si>
  <si>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</si>
  <si>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</si>
  <si>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</si>
  <si>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</si>
  <si>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</si>
  <si>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</si>
  <si>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</si>
  <si>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</si>
  <si>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</si>
  <si>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</si>
  <si>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</si>
  <si>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</si>
  <si>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</si>
  <si>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</si>
  <si>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</si>
  <si>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</si>
  <si>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</si>
  <si>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</si>
  <si>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</si>
  <si>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</si>
  <si>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</si>
  <si>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</si>
  <si>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</si>
  <si>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</si>
  <si>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</si>
  <si>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</si>
  <si>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</si>
  <si>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</si>
  <si>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</si>
  <si>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</si>
  <si>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</si>
  <si>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</si>
  <si>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</si>
  <si>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</si>
  <si>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</si>
  <si>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</si>
  <si>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</si>
  <si>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</si>
  <si>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</si>
  <si>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</si>
  <si>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</si>
  <si>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</si>
  <si>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</si>
  <si>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</si>
  <si>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</si>
  <si>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</si>
  <si>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</si>
  <si>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</si>
  <si>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</si>
  <si>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</si>
  <si>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</si>
  <si>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</si>
  <si>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</si>
  <si>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</si>
  <si>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</si>
  <si>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</si>
  <si>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</si>
  <si>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</si>
  <si>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</si>
  <si>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</si>
  <si>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</si>
  <si>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</si>
  <si>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</si>
  <si>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</si>
  <si>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</si>
  <si>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</si>
  <si>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</si>
  <si>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</si>
  <si>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</si>
  <si>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</si>
  <si>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</si>
  <si>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</si>
  <si>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</si>
  <si>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</si>
  <si>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</si>
  <si>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</si>
  <si>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</si>
  <si>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</si>
  <si>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</si>
  <si>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</si>
  <si>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</si>
  <si>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</si>
  <si>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</si>
  <si>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</si>
  <si>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</si>
  <si>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</si>
  <si>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</si>
  <si>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</si>
  <si>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</si>
  <si>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</si>
  <si>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</si>
  <si>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</si>
  <si>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</si>
  <si>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</si>
  <si>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</si>
  <si>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</si>
  <si>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</si>
  <si>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</si>
  <si>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</si>
  <si>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</si>
  <si>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</si>
  <si>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</si>
  <si>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</si>
  <si>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</si>
  <si>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</si>
  <si>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</si>
  <si>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</si>
  <si>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</si>
  <si>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</si>
  <si>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</si>
  <si>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</si>
  <si>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</si>
  <si>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</si>
  <si>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</si>
  <si>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</si>
  <si>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</si>
  <si>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</si>
  <si>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</si>
  <si>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</si>
  <si>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</si>
  <si>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</si>
  <si>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</si>
  <si>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</si>
  <si>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</si>
  <si>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</si>
  <si>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</si>
  <si>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</si>
  <si>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</si>
  <si>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</si>
  <si>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</si>
  <si>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</si>
  <si>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</si>
  <si>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</si>
  <si>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</si>
  <si>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</si>
  <si>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</si>
  <si>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</si>
  <si>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</si>
  <si>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</si>
  <si>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</si>
  <si>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</si>
  <si>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</si>
  <si>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</si>
  <si>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</si>
  <si>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</si>
  <si>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</si>
  <si>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</si>
  <si>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</si>
  <si>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</si>
  <si>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</si>
  <si>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</si>
  <si>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</si>
  <si>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</si>
  <si>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</si>
  <si>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</si>
  <si>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</si>
  <si>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</si>
  <si>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</si>
  <si>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</si>
  <si>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</si>
  <si>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</si>
  <si>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</si>
  <si>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</si>
  <si>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</si>
  <si>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</si>
  <si>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</si>
  <si>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</si>
  <si>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</si>
  <si>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</si>
  <si>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</si>
  <si>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</si>
  <si>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</si>
  <si>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</si>
  <si>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</si>
  <si>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</si>
  <si>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</si>
  <si>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</si>
  <si>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</si>
  <si>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</si>
  <si>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</si>
  <si>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</si>
  <si>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</si>
  <si>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</si>
  <si>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</si>
  <si>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</si>
  <si>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</si>
  <si>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</si>
  <si>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</si>
  <si>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</si>
  <si>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</si>
  <si>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</si>
  <si>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</si>
  <si>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</si>
  <si>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</si>
  <si>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</si>
  <si>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</si>
  <si>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</si>
  <si>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</si>
  <si>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</si>
  <si>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</si>
  <si>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</si>
  <si>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</si>
  <si>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</si>
  <si>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</si>
  <si>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</si>
  <si>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</si>
  <si>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</si>
  <si>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</si>
  <si>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</si>
  <si>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</si>
  <si>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</si>
  <si>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</si>
  <si>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</si>
  <si>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</si>
  <si>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</si>
  <si>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</si>
  <si>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</si>
  <si>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</si>
  <si>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</si>
  <si>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</si>
  <si>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</si>
  <si>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</si>
  <si>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</si>
  <si>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</si>
  <si>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</si>
  <si>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</si>
  <si>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</si>
  <si>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</si>
  <si>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</si>
  <si>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</si>
  <si>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</si>
  <si>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</si>
  <si>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</si>
  <si>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</si>
  <si>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</si>
  <si>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</si>
  <si>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</si>
  <si>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</si>
  <si>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</si>
  <si>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</si>
  <si>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</si>
  <si>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</si>
  <si>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</si>
  <si>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</si>
  <si>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</si>
  <si>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</si>
  <si>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</si>
  <si>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</si>
  <si>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</si>
  <si>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</si>
  <si>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</si>
  <si>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</si>
  <si>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</si>
  <si>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</si>
  <si>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</si>
  <si>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</si>
  <si>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</si>
  <si>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</si>
  <si>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</si>
  <si>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</si>
  <si>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</si>
  <si>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</si>
  <si>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</si>
  <si>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</si>
  <si>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</si>
  <si>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</si>
  <si>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</si>
  <si>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</si>
  <si>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</si>
  <si>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</si>
  <si>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</si>
  <si>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</si>
  <si>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</si>
  <si>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</si>
  <si>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</si>
  <si>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</si>
  <si>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</si>
  <si>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</si>
  <si>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</si>
  <si>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</si>
  <si>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</si>
  <si>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</si>
  <si>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</si>
  <si>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</si>
  <si>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</si>
  <si>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</si>
  <si>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</si>
  <si>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</si>
  <si>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</si>
  <si>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</si>
  <si>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</si>
  <si>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</si>
  <si>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</si>
  <si>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</si>
  <si>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</si>
  <si>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</si>
  <si>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</si>
  <si>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</si>
  <si>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</si>
  <si>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</si>
  <si>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</si>
  <si>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</si>
  <si>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</si>
  <si>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</si>
  <si>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</si>
  <si>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</si>
  <si>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</si>
  <si>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</si>
  <si>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</si>
  <si>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</si>
  <si>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</si>
  <si>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</si>
  <si>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</si>
  <si>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</si>
  <si>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</si>
  <si>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</si>
  <si>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</si>
  <si>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</si>
  <si>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</si>
  <si>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</si>
  <si>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</si>
  <si>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</si>
  <si>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</si>
  <si>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</si>
  <si>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</si>
  <si>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</si>
  <si>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</si>
  <si>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</si>
  <si>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</si>
  <si>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</si>
  <si>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</si>
  <si>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</si>
  <si>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</si>
  <si>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</si>
  <si>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</si>
  <si>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</si>
  <si>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</si>
  <si>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</si>
  <si>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</si>
  <si>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</si>
  <si>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</si>
  <si>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</si>
  <si>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</si>
  <si>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</si>
  <si>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</si>
  <si>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</si>
  <si>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</si>
  <si>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</si>
  <si>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</si>
  <si>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</si>
  <si>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</si>
  <si>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</si>
  <si>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</si>
  <si>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</si>
  <si>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</si>
  <si>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</si>
  <si>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</si>
  <si>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</si>
  <si>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</si>
  <si>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</si>
  <si>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</si>
  <si>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</si>
  <si>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</si>
  <si>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</si>
  <si>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</si>
  <si>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</si>
  <si>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</si>
  <si>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</si>
  <si>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</si>
  <si>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</si>
  <si>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</si>
  <si>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</si>
  <si>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</si>
  <si>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</si>
  <si>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</si>
  <si>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</si>
  <si>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</si>
  <si>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</si>
  <si>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</si>
  <si>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</si>
  <si>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</si>
  <si>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</si>
  <si>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</si>
  <si>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</si>
  <si>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</si>
  <si>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</si>
  <si>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</si>
  <si>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</si>
  <si>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</si>
  <si>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</si>
  <si>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</si>
  <si>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</si>
  <si>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</si>
  <si>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</si>
  <si>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</si>
  <si>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</si>
  <si>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</si>
  <si>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</si>
  <si>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</si>
  <si>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</si>
  <si>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</si>
  <si>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</si>
  <si>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</si>
  <si>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</si>
  <si>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</si>
  <si>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</si>
  <si>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</si>
  <si>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</si>
  <si>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</si>
  <si>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</si>
  <si>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</si>
  <si>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</si>
  <si>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</si>
  <si>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</si>
  <si>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</si>
  <si>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</si>
  <si>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</si>
  <si>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</si>
  <si>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</si>
  <si>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</si>
  <si>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</si>
  <si>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</si>
  <si>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</si>
  <si>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</si>
  <si>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</si>
  <si>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</si>
  <si>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</si>
  <si>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</si>
  <si>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</si>
  <si>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</si>
  <si>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</si>
  <si>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</si>
  <si>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</si>
  <si>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</si>
  <si>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</si>
  <si>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</si>
  <si>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</si>
  <si>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</si>
  <si>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</si>
  <si>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</si>
  <si>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</si>
  <si>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</si>
  <si>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</si>
  <si>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</si>
  <si>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</si>
  <si>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</si>
  <si>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</si>
  <si>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</si>
  <si>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</si>
  <si>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</si>
  <si>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</si>
  <si>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</si>
  <si>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</si>
  <si>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</si>
  <si>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</si>
  <si>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</si>
  <si>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</si>
  <si>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</si>
  <si>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</si>
  <si>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</si>
  <si>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</si>
  <si>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</si>
  <si>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</si>
  <si>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</si>
  <si>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</si>
  <si>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</si>
  <si>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</si>
  <si>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</si>
  <si>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</si>
  <si>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</si>
  <si>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</si>
  <si>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</si>
  <si>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</si>
  <si>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</si>
  <si>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</si>
  <si>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</si>
  <si>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</si>
  <si>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</si>
  <si>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</si>
  <si>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</si>
  <si>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</si>
  <si>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</si>
  <si>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</si>
  <si>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</si>
  <si>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</si>
  <si>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</si>
  <si>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</si>
  <si>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</si>
  <si>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</si>
  <si>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</si>
  <si>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</si>
  <si>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</si>
  <si>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</si>
  <si>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</si>
  <si>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</si>
  <si>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</si>
  <si>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</si>
  <si>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</si>
  <si>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</si>
  <si>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</si>
  <si>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</si>
  <si>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</si>
  <si>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</si>
  <si>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</si>
  <si>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</si>
  <si>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</si>
  <si>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</si>
  <si>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</si>
  <si>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</si>
  <si>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</si>
  <si>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</si>
  <si>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</si>
  <si>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</si>
  <si>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</si>
  <si>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</si>
  <si>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</si>
  <si>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</si>
  <si>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</si>
  <si>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</si>
  <si>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</si>
  <si>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</si>
  <si>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</si>
  <si>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</si>
  <si>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</si>
  <si>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</si>
  <si>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</si>
  <si>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</si>
  <si>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</si>
  <si>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</si>
  <si>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</si>
  <si>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</si>
  <si>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</si>
  <si>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</si>
  <si>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</si>
  <si>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</si>
  <si>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</si>
  <si>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</si>
  <si>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</si>
  <si>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</si>
  <si>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</si>
  <si>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</si>
  <si>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</si>
  <si>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</si>
  <si>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</si>
  <si>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</si>
  <si>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</si>
  <si>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</si>
  <si>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</si>
  <si>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</si>
  <si>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</si>
  <si>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</si>
  <si>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</si>
  <si>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</si>
  <si>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</si>
  <si>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</si>
  <si>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</si>
  <si>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</si>
  <si>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</si>
  <si>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</si>
  <si>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</si>
  <si>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</si>
  <si>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</si>
  <si>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</si>
  <si>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</si>
  <si>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</si>
  <si>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</si>
  <si>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</si>
  <si>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</si>
  <si>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</si>
  <si>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</si>
  <si>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</si>
  <si>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</si>
  <si>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</si>
  <si>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</si>
  <si>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</si>
  <si>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</si>
  <si>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</si>
  <si>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</si>
  <si>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</si>
  <si>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</si>
  <si>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</si>
  <si>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</si>
  <si>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</si>
  <si>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</si>
  <si>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</si>
  <si>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</si>
  <si>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</si>
  <si>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</si>
  <si>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</si>
  <si>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</si>
  <si>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</si>
  <si>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</si>
  <si>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</si>
  <si>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</si>
  <si>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</si>
  <si>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</si>
  <si>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</si>
  <si>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</si>
  <si>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</si>
  <si>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</si>
  <si>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</si>
  <si>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</si>
  <si>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</si>
  <si>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</si>
  <si>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</si>
  <si>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</si>
  <si>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</si>
  <si>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</si>
  <si>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</si>
  <si>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</si>
  <si>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</si>
  <si>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</si>
  <si>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</si>
  <si>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</si>
  <si>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</si>
  <si>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</si>
  <si>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</si>
  <si>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</si>
  <si>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</si>
  <si>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</si>
  <si>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</si>
  <si>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</si>
  <si>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</si>
  <si>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</si>
  <si>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</si>
  <si>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</si>
  <si>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</si>
  <si>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</si>
  <si>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</si>
  <si>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</si>
  <si>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</si>
  <si>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</si>
  <si>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</si>
  <si>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</si>
  <si>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</si>
  <si>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</si>
  <si>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</si>
  <si>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</si>
  <si>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</si>
  <si>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</si>
  <si>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</si>
  <si>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</si>
  <si>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</si>
  <si>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</si>
  <si>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</si>
  <si>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</si>
  <si>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</si>
  <si>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</si>
  <si>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</si>
  <si>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</si>
  <si>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</si>
  <si>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</si>
  <si>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</si>
  <si>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</si>
  <si>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</si>
  <si>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</si>
  <si>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</si>
  <si>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</si>
  <si>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</si>
  <si>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</si>
  <si>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</si>
  <si>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</si>
  <si>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</si>
  <si>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</si>
  <si>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</si>
  <si>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</si>
  <si>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</si>
  <si>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</si>
  <si>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</si>
  <si>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</si>
  <si>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</si>
  <si>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</si>
  <si>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</si>
  <si>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</si>
  <si>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</si>
  <si>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</si>
  <si>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</si>
  <si>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</si>
  <si>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</si>
  <si>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</si>
  <si>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</si>
  <si>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</si>
  <si>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</si>
  <si>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</si>
  <si>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</si>
  <si>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</si>
  <si>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</si>
  <si>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</si>
  <si>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</si>
  <si>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</si>
  <si>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</si>
  <si>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</si>
  <si>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</si>
  <si>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</si>
  <si>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</si>
  <si>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</si>
  <si>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</si>
  <si>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</si>
  <si>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</si>
  <si>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</si>
  <si>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</si>
  <si>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</si>
  <si>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</si>
  <si>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</si>
  <si>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</si>
  <si>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</si>
  <si>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</si>
  <si>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</si>
  <si>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</si>
  <si>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</si>
  <si>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</si>
  <si>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</si>
  <si>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</si>
  <si>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</si>
  <si>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</si>
  <si>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</si>
  <si>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</si>
  <si>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</si>
  <si>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</si>
  <si>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</si>
  <si>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</si>
  <si>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</si>
  <si>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</si>
  <si>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</si>
  <si>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</si>
  <si>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</si>
  <si>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</si>
  <si>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</si>
  <si>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</si>
  <si>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</si>
  <si>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</si>
  <si>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</si>
  <si>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</si>
  <si>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</si>
  <si>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</si>
  <si>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</si>
  <si>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</si>
  <si>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</si>
  <si>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</si>
  <si>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</si>
  <si>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</si>
  <si>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</si>
  <si>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</si>
  <si>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</si>
  <si>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</si>
  <si>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</si>
  <si>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</si>
  <si>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</si>
  <si>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</si>
  <si>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</si>
  <si>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</si>
  <si>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</si>
  <si>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</si>
  <si>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</si>
  <si>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</si>
  <si>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</si>
  <si>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</si>
  <si>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</si>
  <si>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</si>
  <si>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</si>
  <si>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</si>
  <si>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</si>
  <si>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</si>
  <si>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</si>
  <si>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</si>
  <si>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</si>
  <si>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</si>
  <si>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</si>
  <si>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</si>
  <si>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</si>
  <si>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</si>
  <si>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</si>
  <si>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</si>
  <si>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</si>
  <si>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</si>
  <si>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</si>
  <si>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</si>
  <si>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</si>
  <si>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</si>
  <si>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</si>
  <si>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</si>
  <si>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</si>
  <si>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</si>
  <si>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</si>
  <si>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</si>
  <si>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</si>
  <si>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</si>
  <si>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</si>
  <si>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</si>
  <si>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</si>
  <si>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</si>
  <si>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</si>
  <si>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</si>
  <si>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</si>
  <si>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</si>
  <si>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</si>
  <si>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</si>
  <si>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</si>
  <si>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</si>
  <si>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</si>
  <si>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</si>
  <si>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</si>
  <si>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</si>
  <si>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</si>
  <si>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</si>
  <si>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</si>
  <si>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</si>
  <si>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</si>
  <si>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</si>
  <si>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</si>
  <si>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</si>
  <si>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</si>
  <si>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</si>
  <si>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</si>
  <si>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</si>
  <si>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</si>
  <si>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</si>
  <si>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</si>
  <si>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</si>
  <si>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</si>
  <si>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</si>
  <si>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</si>
  <si>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</si>
  <si>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</si>
  <si>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</si>
  <si>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</si>
  <si>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</si>
  <si>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</si>
  <si>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</si>
  <si>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</si>
  <si>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</si>
  <si>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</si>
  <si>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</si>
  <si>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</si>
  <si>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</si>
  <si>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</si>
  <si>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</si>
  <si>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</si>
  <si>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</si>
  <si>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</si>
  <si>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</si>
  <si>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</si>
  <si>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</si>
  <si>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</si>
  <si>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</si>
  <si>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</si>
  <si>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</si>
  <si>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</si>
  <si>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</si>
  <si>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</si>
  <si>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</si>
  <si>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</si>
  <si>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</si>
  <si>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</si>
  <si>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</si>
  <si>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</si>
  <si>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</si>
  <si>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</si>
  <si>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</si>
  <si>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</si>
  <si>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</si>
  <si>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</si>
  <si>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</si>
  <si>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</si>
  <si>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</si>
  <si>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</si>
  <si>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</si>
  <si>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</si>
  <si>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</si>
  <si>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</si>
  <si>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</si>
  <si>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</si>
  <si>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</si>
  <si>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</si>
  <si>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</si>
  <si>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</si>
  <si>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</si>
  <si>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</si>
  <si>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</si>
  <si>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</si>
  <si>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</si>
  <si>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</si>
  <si>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</si>
  <si>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</si>
  <si>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</si>
  <si>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</si>
  <si>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</si>
  <si>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</si>
  <si>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</si>
  <si>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</si>
  <si>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</si>
  <si>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</si>
  <si>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</si>
  <si>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</si>
  <si>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</si>
  <si>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</si>
  <si>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</si>
  <si>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</si>
  <si>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</si>
  <si>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</si>
  <si>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</si>
  <si>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</si>
  <si>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</si>
  <si>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</si>
  <si>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</si>
  <si>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</si>
  <si>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</si>
  <si>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</si>
  <si>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</si>
  <si>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</si>
  <si>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</si>
  <si>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</si>
  <si>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</si>
  <si>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</si>
  <si>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</si>
  <si>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</si>
  <si>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</si>
  <si>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</si>
  <si>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</si>
  <si>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</si>
  <si>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</si>
  <si>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</si>
  <si>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</si>
  <si>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</si>
  <si>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</si>
  <si>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</si>
  <si>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</si>
  <si>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</si>
  <si>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</si>
  <si>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</si>
  <si>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</si>
  <si>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</si>
  <si>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</si>
  <si>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</si>
  <si>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</si>
  <si>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</si>
  <si>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</si>
  <si>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</si>
  <si>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</si>
  <si>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</si>
  <si>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</si>
  <si>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</si>
  <si>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</si>
  <si>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</si>
  <si>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</si>
  <si>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</si>
  <si>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</si>
  <si>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</si>
  <si>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</si>
  <si>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</si>
  <si>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</si>
  <si>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</si>
  <si>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</si>
  <si>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</si>
  <si>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</si>
  <si>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</si>
  <si>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</si>
  <si>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</si>
  <si>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</si>
  <si>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</si>
  <si>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</si>
  <si>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</si>
  <si>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</si>
  <si>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</si>
  <si>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</si>
  <si>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</si>
  <si>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</si>
  <si>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</si>
  <si>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</si>
  <si>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</si>
  <si>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</si>
  <si>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</si>
  <si>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</si>
  <si>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</si>
  <si>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</si>
  <si>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</si>
  <si>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</si>
  <si>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</si>
  <si>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</si>
  <si>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</si>
  <si>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</si>
  <si>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</si>
  <si>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</si>
  <si>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</si>
  <si>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</si>
  <si>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</si>
  <si>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</si>
  <si>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</si>
  <si>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</si>
  <si>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</si>
  <si>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</si>
  <si>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</si>
  <si>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</si>
  <si>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</si>
  <si>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</si>
  <si>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</si>
  <si>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</si>
  <si>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</si>
  <si>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</si>
  <si>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</si>
  <si>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</si>
  <si>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</si>
  <si>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</si>
  <si>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</si>
  <si>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</si>
  <si>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</si>
  <si>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</si>
  <si>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</si>
  <si>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</si>
  <si>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</si>
  <si>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</si>
  <si>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</si>
  <si>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</si>
  <si>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</si>
  <si>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</si>
  <si>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</si>
  <si>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</si>
  <si>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</si>
  <si>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</si>
  <si>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</si>
  <si>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</si>
  <si>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</si>
  <si>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</si>
  <si>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</si>
  <si>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</si>
  <si>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</si>
  <si>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</si>
  <si>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</si>
  <si>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</si>
  <si>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</si>
  <si>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</si>
  <si>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</si>
  <si>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</si>
  <si>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</si>
  <si>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</si>
  <si>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</si>
  <si>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</si>
  <si>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</si>
  <si>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</si>
  <si>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</si>
  <si>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</si>
  <si>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</si>
  <si>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</si>
  <si>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</si>
  <si>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</si>
  <si>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</si>
  <si>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</si>
  <si>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</si>
  <si>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</si>
  <si>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</si>
  <si>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</si>
  <si>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</si>
  <si>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</si>
  <si>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</si>
  <si>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</si>
  <si>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</si>
  <si>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</si>
  <si>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</si>
  <si>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</si>
  <si>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</si>
  <si>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</si>
  <si>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</si>
  <si>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</si>
  <si>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</si>
  <si>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</si>
  <si>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</si>
  <si>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</si>
  <si>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</si>
  <si>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</si>
  <si>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</si>
  <si>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</si>
  <si>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</si>
  <si>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</si>
  <si>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</si>
  <si>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</si>
  <si>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</si>
  <si>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</si>
  <si>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</si>
  <si>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</si>
  <si>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</si>
  <si>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</si>
  <si>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</si>
  <si>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</si>
  <si>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</si>
  <si>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</si>
  <si>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</si>
  <si>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</si>
  <si>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</si>
  <si>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</si>
  <si>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</si>
  <si>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</si>
  <si>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</si>
  <si>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</si>
  <si>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</si>
  <si>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</si>
  <si>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</si>
  <si>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</si>
  <si>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</si>
  <si>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</si>
  <si>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</si>
  <si>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</si>
  <si>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</si>
  <si>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</si>
  <si>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</si>
  <si>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</si>
  <si>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</si>
  <si>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</si>
  <si>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</si>
  <si>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</si>
  <si>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</si>
  <si>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</si>
  <si>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</si>
  <si>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</si>
  <si>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</si>
  <si>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</si>
  <si>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</si>
  <si>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</si>
  <si>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</si>
  <si>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</si>
  <si>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</si>
  <si>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</si>
  <si>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</si>
  <si>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</si>
  <si>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</si>
  <si>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</si>
  <si>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</si>
  <si>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</si>
  <si>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</si>
  <si>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</si>
  <si>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</si>
  <si>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</si>
  <si>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</si>
  <si>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</si>
  <si>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</si>
  <si>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</si>
  <si>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</si>
  <si>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</si>
  <si>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</si>
  <si>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</si>
  <si>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</si>
  <si>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</si>
  <si>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</si>
  <si>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</si>
  <si>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</si>
  <si>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</si>
  <si>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</si>
  <si>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</si>
  <si>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</si>
  <si>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</si>
  <si>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</si>
  <si>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</si>
  <si>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</si>
  <si>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</si>
  <si>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</si>
  <si>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</si>
  <si>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</si>
  <si>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</si>
  <si>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</si>
  <si>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</si>
  <si>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</si>
  <si>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</si>
  <si>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</si>
  <si>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</si>
  <si>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</si>
  <si>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</si>
  <si>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</si>
  <si>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</si>
  <si>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</si>
  <si>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</si>
  <si>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</si>
  <si>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</si>
  <si>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</si>
  <si>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</si>
  <si>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</si>
  <si>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</si>
  <si>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</si>
  <si>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</si>
  <si>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</si>
  <si>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</si>
  <si>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</si>
  <si>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</si>
  <si>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</si>
  <si>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</si>
  <si>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</si>
  <si>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</si>
  <si>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</si>
  <si>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</si>
  <si>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</si>
  <si>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</si>
  <si>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</si>
  <si>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</si>
  <si>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</si>
  <si>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</si>
  <si>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</si>
  <si>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</si>
  <si>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</si>
  <si>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</si>
  <si>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</si>
  <si>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</si>
  <si>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</si>
  <si>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</si>
  <si>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</si>
  <si>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</si>
  <si>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</si>
  <si>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</si>
  <si>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</si>
  <si>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</si>
  <si>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</si>
  <si>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</si>
  <si>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</si>
  <si>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</si>
  <si>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</si>
  <si>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</si>
  <si>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</si>
  <si>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</si>
  <si>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</si>
  <si>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</si>
  <si>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</si>
  <si>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</si>
  <si>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</si>
  <si>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</si>
  <si>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</si>
  <si>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</si>
  <si>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</si>
  <si>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</si>
  <si>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</si>
  <si>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</si>
  <si>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</si>
  <si>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</si>
  <si>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</si>
  <si>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</si>
  <si>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</si>
  <si>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</si>
  <si>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</si>
  <si>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</si>
  <si>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</si>
  <si>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</si>
  <si>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</si>
  <si>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</si>
  <si>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</si>
  <si>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</si>
  <si>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</si>
  <si>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</si>
  <si>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</si>
  <si>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</si>
  <si>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</si>
  <si>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</si>
  <si>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</si>
  <si>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</si>
  <si>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</si>
  <si>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</si>
  <si>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</si>
  <si>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</si>
  <si>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</si>
  <si>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</si>
  <si>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</si>
  <si>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</si>
  <si>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</si>
  <si>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</si>
  <si>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</si>
  <si>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</si>
  <si>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</si>
  <si>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</si>
  <si>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</si>
  <si>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</si>
  <si>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</si>
  <si>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</si>
  <si>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</si>
  <si>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</si>
  <si>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</si>
  <si>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</si>
  <si>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</si>
  <si>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</si>
  <si>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</si>
  <si>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</si>
  <si>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</si>
  <si>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</si>
  <si>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</si>
  <si>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</si>
  <si>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</si>
  <si>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</si>
  <si>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</si>
  <si>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</si>
  <si>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</si>
  <si>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</si>
  <si>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</si>
  <si>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</si>
  <si>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</si>
  <si>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</si>
  <si>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</si>
  <si>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</si>
  <si>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</si>
  <si>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</si>
  <si>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</si>
  <si>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</si>
  <si>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</si>
  <si>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</si>
  <si>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</si>
  <si>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</si>
  <si>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</si>
  <si>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</si>
  <si>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</si>
  <si>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</si>
  <si>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</si>
  <si>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</si>
  <si>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</si>
  <si>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</si>
  <si>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</si>
  <si>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</si>
  <si>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</si>
  <si>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</si>
  <si>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</si>
  <si>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</si>
  <si>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</si>
  <si>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</si>
  <si>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</si>
  <si>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</si>
  <si>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</si>
  <si>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</si>
  <si>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</si>
  <si>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</si>
  <si>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</si>
  <si>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</si>
  <si>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</si>
  <si>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</si>
  <si>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</si>
  <si>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</si>
  <si>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</si>
  <si>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</si>
  <si>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</si>
  <si>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</si>
  <si>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</si>
  <si>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</si>
  <si>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</si>
  <si>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</si>
  <si>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</si>
  <si>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</si>
  <si>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</si>
  <si>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</si>
  <si>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</si>
  <si>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</si>
  <si>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</si>
  <si>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</si>
  <si>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</si>
  <si>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</si>
  <si>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</si>
  <si>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</si>
  <si>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</si>
  <si>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</si>
  <si>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</si>
  <si>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</si>
  <si>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</si>
  <si>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</si>
  <si>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</si>
  <si>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</si>
  <si>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</si>
  <si>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</si>
  <si>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</si>
  <si>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</si>
  <si>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</si>
  <si>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</si>
  <si>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</si>
  <si>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</si>
  <si>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</si>
  <si>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</si>
  <si>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</si>
  <si>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</si>
  <si>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</si>
  <si>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</si>
  <si>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</si>
  <si>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</si>
  <si>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</si>
  <si>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</si>
  <si>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</si>
  <si>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</si>
  <si>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</si>
  <si>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</si>
  <si>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</si>
  <si>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</si>
  <si>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</si>
  <si>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</si>
  <si>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</si>
  <si>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</si>
  <si>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</si>
  <si>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</si>
  <si>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</si>
  <si>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</si>
  <si>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</si>
  <si>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</si>
  <si>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</si>
  <si>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</si>
  <si>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</si>
  <si>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</si>
  <si>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</si>
  <si>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</si>
  <si>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</si>
  <si>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</si>
  <si>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</si>
  <si>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</si>
  <si>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</si>
  <si>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</si>
  <si>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</si>
  <si>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</si>
  <si>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</si>
  <si>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</si>
  <si>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</si>
  <si>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</si>
  <si>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</si>
  <si>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</si>
  <si>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</si>
  <si>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</si>
  <si>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</si>
  <si>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</si>
  <si>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</si>
  <si>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</si>
  <si>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</si>
  <si>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</si>
  <si>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</si>
  <si>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</si>
  <si>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</si>
  <si>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</si>
  <si>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</si>
  <si>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</si>
  <si>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</si>
  <si>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</si>
  <si>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</si>
  <si>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</si>
  <si>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</si>
  <si>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</si>
  <si>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</si>
  <si>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</si>
  <si>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</si>
  <si>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</si>
  <si>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</si>
  <si>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</si>
  <si>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</si>
  <si>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</si>
  <si>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</si>
  <si>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</si>
  <si>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</si>
  <si>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</si>
  <si>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</si>
  <si>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</si>
  <si>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</si>
  <si>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</si>
  <si>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</si>
  <si>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</si>
  <si>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</si>
  <si>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</si>
  <si>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</si>
  <si>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</si>
  <si>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</si>
  <si>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</si>
  <si>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</si>
  <si>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</si>
  <si>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</si>
  <si>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</si>
  <si>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</si>
  <si>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</si>
  <si>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</si>
  <si>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</si>
  <si>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</si>
  <si>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</si>
  <si>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</si>
  <si>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</si>
  <si>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</si>
  <si>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</si>
  <si>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</si>
  <si>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</si>
  <si>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</si>
  <si>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</si>
  <si>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</si>
  <si>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</si>
  <si>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</si>
  <si>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</si>
  <si>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</si>
  <si>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</si>
  <si>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</si>
  <si>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</si>
  <si>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</si>
  <si>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</si>
  <si>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</si>
  <si>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</si>
  <si>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</si>
  <si>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</si>
  <si>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</si>
  <si>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</si>
  <si>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</si>
  <si>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</si>
  <si>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</si>
  <si>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</si>
  <si>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</si>
  <si>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</si>
  <si>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</si>
  <si>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</si>
  <si>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</si>
  <si>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</si>
  <si>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</si>
  <si>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</si>
  <si>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</si>
  <si>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</si>
  <si>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</si>
  <si>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</si>
  <si>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</si>
  <si>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</si>
  <si>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</si>
  <si>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</si>
  <si>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</si>
  <si>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</si>
  <si>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</si>
  <si>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</si>
  <si>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</si>
  <si>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</si>
  <si>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</si>
  <si>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</si>
  <si>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</si>
  <si>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</si>
  <si>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</si>
  <si>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</si>
  <si>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</si>
  <si>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</si>
  <si>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</si>
  <si>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</si>
  <si>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</si>
  <si>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</si>
  <si>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</si>
  <si>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</si>
  <si>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</si>
  <si>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</si>
  <si>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</si>
  <si>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</si>
  <si>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</si>
  <si>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</si>
  <si>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</si>
  <si>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</si>
  <si>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</si>
  <si>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</si>
  <si>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</si>
  <si>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</si>
  <si>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</si>
  <si>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</si>
  <si>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</si>
  <si>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</si>
  <si>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</si>
  <si>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</si>
  <si>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</si>
  <si>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</si>
  <si>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</si>
  <si>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</si>
  <si>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</si>
  <si>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</si>
  <si>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</si>
  <si>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</si>
  <si>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</si>
  <si>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</si>
  <si>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</si>
  <si>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</si>
  <si>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</si>
  <si>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</si>
  <si>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</si>
  <si>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</si>
  <si>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</si>
  <si>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</si>
  <si>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</si>
  <si>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</si>
  <si>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</si>
  <si>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</si>
  <si>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</si>
  <si>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</si>
  <si>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</si>
  <si>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</si>
  <si>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</si>
  <si>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</si>
  <si>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</si>
  <si>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</si>
  <si>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</si>
  <si>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</si>
  <si>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</si>
  <si>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</si>
  <si>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</si>
  <si>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</si>
  <si>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</si>
  <si>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</si>
  <si>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</si>
  <si>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</si>
  <si>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</si>
  <si>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</si>
  <si>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</si>
  <si>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</si>
  <si>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</si>
  <si>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</si>
  <si>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</si>
  <si>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</si>
  <si>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</si>
  <si>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</si>
  <si>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</si>
  <si>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</si>
  <si>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</si>
  <si>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</si>
  <si>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</si>
  <si>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</si>
  <si>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</si>
  <si>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</si>
  <si>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</si>
  <si>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</si>
  <si>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</si>
  <si>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</si>
  <si>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</si>
  <si>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</si>
  <si>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</si>
  <si>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</si>
  <si>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</si>
  <si>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</si>
  <si>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</si>
  <si>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</si>
  <si>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</si>
  <si>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</si>
  <si>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</si>
  <si>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</si>
  <si>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</si>
  <si>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</si>
  <si>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</si>
  <si>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</si>
  <si>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</si>
  <si>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</si>
  <si>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</si>
  <si>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</si>
  <si>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</si>
  <si>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</si>
  <si>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</si>
  <si>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</si>
  <si>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</si>
  <si>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</si>
  <si>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</si>
  <si>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</si>
  <si>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</si>
  <si>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</si>
  <si>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</si>
  <si>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</si>
  <si>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</si>
  <si>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</si>
  <si>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</si>
  <si>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</si>
  <si>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</si>
  <si>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</si>
  <si>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</si>
  <si>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</si>
  <si>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</si>
  <si>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</si>
  <si>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</si>
  <si>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</si>
  <si>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</si>
  <si>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</si>
  <si>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</si>
  <si>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</si>
  <si>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</si>
  <si>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</si>
  <si>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</si>
  <si>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</si>
  <si>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</si>
  <si>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</si>
  <si>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</si>
  <si>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</si>
  <si>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</si>
  <si>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</si>
  <si>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</si>
  <si>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</si>
  <si>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</si>
  <si>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</si>
  <si>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</si>
  <si>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</si>
  <si>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</si>
  <si>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</si>
  <si>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</si>
  <si>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</si>
  <si>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</si>
  <si>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</si>
  <si>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</si>
  <si>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</si>
  <si>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</si>
  <si>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</si>
  <si>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</si>
  <si>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</si>
  <si>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</si>
  <si>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</si>
  <si>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</si>
  <si>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</si>
  <si>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</si>
  <si>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</si>
  <si>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</si>
  <si>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</si>
  <si>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</si>
  <si>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</si>
  <si>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</si>
  <si>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</si>
  <si>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</si>
  <si>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</si>
  <si>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</si>
  <si>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</si>
  <si>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</si>
  <si>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</si>
  <si>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</si>
  <si>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</si>
  <si>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</si>
  <si>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</si>
  <si>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</si>
  <si>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</si>
  <si>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</si>
  <si>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</si>
  <si>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</si>
  <si>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</si>
  <si>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</si>
  <si>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</si>
  <si>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</si>
  <si>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</si>
  <si>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</si>
  <si>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</si>
  <si>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</si>
  <si>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</si>
  <si>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</si>
  <si>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</si>
  <si>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</si>
  <si>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</si>
  <si>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</si>
  <si>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</si>
  <si>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</si>
  <si>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</si>
  <si>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</si>
  <si>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</si>
  <si>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</si>
  <si>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</si>
  <si>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</si>
  <si>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</si>
  <si>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</si>
  <si>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</si>
  <si>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</si>
  <si>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</si>
  <si>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</si>
  <si>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</si>
  <si>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</si>
  <si>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</si>
  <si>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</si>
  <si>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</si>
  <si>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</si>
  <si>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</si>
  <si>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</si>
  <si>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</si>
  <si>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</si>
  <si>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</si>
  <si>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</si>
  <si>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</si>
  <si>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</si>
  <si>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</si>
  <si>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</si>
  <si>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</si>
  <si>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</si>
  <si>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</si>
  <si>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</si>
  <si>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</si>
  <si>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</si>
  <si>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</si>
  <si>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</si>
  <si>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</si>
  <si>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</si>
  <si>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</si>
  <si>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</si>
  <si>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</si>
  <si>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</si>
  <si>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</si>
  <si>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</si>
  <si>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</si>
  <si>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</si>
  <si>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</si>
  <si>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</si>
  <si>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</si>
  <si>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</si>
  <si>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</si>
  <si>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</si>
  <si>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</si>
  <si>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</si>
  <si>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</si>
  <si>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</si>
  <si>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</si>
  <si>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</si>
  <si>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</si>
  <si>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</si>
  <si>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</si>
  <si>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</si>
  <si>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</si>
  <si>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</si>
  <si>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</si>
  <si>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</si>
  <si>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</si>
  <si>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</si>
  <si>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</si>
  <si>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</si>
  <si>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</si>
  <si>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</si>
  <si>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</si>
  <si>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</si>
  <si>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</si>
  <si>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</si>
  <si>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</si>
  <si>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</si>
  <si>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</si>
  <si>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</si>
  <si>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</si>
  <si>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</si>
  <si>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</si>
  <si>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</si>
  <si>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</si>
  <si>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</si>
  <si>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</si>
  <si>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</si>
  <si>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</si>
  <si>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</si>
  <si>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</si>
  <si>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</si>
  <si>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</si>
  <si>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</si>
  <si>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</si>
  <si>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</si>
  <si>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</si>
  <si>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</si>
  <si>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</si>
  <si>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</si>
  <si>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</si>
  <si>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</si>
  <si>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</si>
  <si>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</si>
  <si>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</si>
  <si>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</si>
  <si>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</si>
  <si>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</si>
  <si>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</si>
  <si>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</si>
  <si>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</si>
  <si>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</si>
  <si>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</si>
  <si>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</si>
  <si>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</si>
  <si>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</si>
  <si>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</si>
  <si>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</si>
  <si>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</si>
  <si>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</si>
  <si>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</si>
  <si>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</si>
  <si>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</si>
  <si>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</si>
  <si>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</si>
  <si>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</si>
  <si>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</si>
  <si>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</si>
  <si>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</si>
  <si>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</si>
  <si>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</si>
  <si>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</si>
  <si>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</si>
  <si>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</si>
  <si>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</si>
  <si>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</si>
  <si>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</si>
  <si>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</si>
  <si>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</si>
  <si>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</si>
  <si>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</si>
  <si>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</si>
  <si>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</si>
  <si>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</si>
  <si>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</si>
  <si>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</si>
  <si>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</si>
  <si>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</si>
  <si>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</si>
  <si>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</si>
  <si>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</si>
  <si>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</si>
  <si>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</si>
  <si>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</si>
  <si>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</si>
  <si>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</si>
  <si>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</si>
  <si>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</si>
  <si>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</si>
  <si>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</si>
  <si>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</si>
  <si>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</si>
  <si>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</si>
  <si>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</si>
  <si>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</si>
  <si>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</si>
  <si>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</si>
  <si>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</si>
  <si>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</si>
  <si>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</si>
  <si>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</si>
  <si>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</si>
  <si>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</si>
  <si>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</si>
  <si>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</si>
  <si>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</si>
  <si>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</si>
  <si>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</si>
  <si>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</si>
  <si>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</si>
  <si>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</si>
  <si>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</si>
  <si>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</si>
  <si>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</si>
  <si>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</si>
  <si>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</si>
  <si>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</si>
  <si>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</si>
  <si>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</si>
  <si>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</si>
  <si>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</si>
  <si>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</si>
  <si>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</si>
  <si>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</si>
  <si>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</si>
  <si>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</si>
  <si>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</si>
  <si>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</si>
  <si>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</si>
  <si>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</si>
  <si>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</si>
  <si>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</si>
  <si>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</si>
  <si>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</si>
  <si>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</si>
  <si>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</si>
  <si>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</si>
  <si>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</si>
  <si>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</si>
  <si>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</si>
  <si>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</si>
  <si>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</si>
  <si>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</si>
  <si>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</si>
  <si>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</si>
  <si>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</si>
  <si>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</si>
  <si>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</si>
  <si>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</si>
  <si>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</si>
  <si>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</si>
  <si>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</si>
  <si>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</si>
  <si>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</si>
  <si>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</si>
  <si>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</si>
  <si>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</si>
  <si>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</si>
  <si>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</si>
  <si>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</si>
  <si>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</si>
  <si>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</si>
  <si>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</si>
  <si>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</si>
  <si>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</si>
  <si>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</si>
  <si>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</si>
  <si>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</si>
  <si>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</si>
  <si>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</si>
  <si>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</si>
  <si>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</si>
  <si>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</si>
  <si>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</si>
  <si>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</si>
  <si>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</si>
  <si>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</si>
  <si>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</si>
  <si>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</si>
  <si>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</si>
  <si>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</si>
  <si>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</si>
  <si>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</si>
  <si>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</si>
  <si>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</si>
  <si>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</si>
  <si>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</si>
  <si>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</si>
  <si>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</si>
  <si>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</si>
  <si>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</si>
  <si>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</si>
  <si>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</si>
  <si>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</si>
  <si>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</si>
  <si>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</si>
  <si>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</si>
  <si>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</si>
  <si>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</si>
  <si>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</si>
  <si>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</si>
  <si>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</si>
  <si>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</si>
  <si>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</si>
  <si>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</si>
  <si>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</si>
  <si>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</si>
  <si>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</si>
  <si>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</si>
  <si>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</si>
  <si>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</si>
  <si>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</si>
  <si>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</si>
  <si>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</si>
  <si>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</si>
  <si>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</si>
  <si>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</si>
  <si>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</si>
  <si>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</si>
  <si>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</si>
  <si>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</si>
  <si>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</si>
  <si>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</si>
  <si>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</si>
  <si>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</si>
  <si>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</si>
  <si>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</si>
  <si>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</si>
  <si>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</si>
  <si>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</si>
  <si>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</si>
  <si>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</si>
  <si>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</si>
  <si>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</si>
  <si>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</si>
  <si>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</si>
  <si>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</si>
  <si>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</si>
  <si>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</si>
  <si>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</si>
  <si>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</si>
  <si>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</si>
  <si>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</si>
  <si>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</si>
  <si>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</si>
  <si>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</si>
  <si>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</si>
  <si>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</si>
  <si>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</si>
  <si>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</si>
  <si>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</si>
  <si>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</si>
  <si>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</si>
  <si>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</si>
  <si>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</si>
  <si>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</si>
  <si>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</si>
  <si>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</si>
  <si>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</si>
  <si>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</si>
  <si>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</si>
  <si>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</si>
  <si>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</si>
  <si>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</si>
  <si>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</si>
  <si>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</si>
  <si>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</si>
  <si>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</si>
  <si>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</si>
  <si>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</si>
  <si>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</si>
  <si>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</si>
  <si>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</si>
  <si>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</si>
  <si>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</si>
  <si>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</si>
  <si>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</si>
  <si>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</si>
  <si>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</si>
  <si>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</si>
  <si>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</si>
  <si>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</si>
  <si>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</si>
  <si>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</si>
  <si>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</si>
  <si>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</si>
  <si>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</si>
  <si>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</si>
  <si>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</si>
  <si>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</si>
  <si>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</si>
  <si>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</si>
  <si>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</si>
  <si>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</si>
  <si>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</si>
  <si>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</si>
  <si>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</si>
  <si>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</si>
  <si>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</si>
  <si>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</si>
  <si>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</si>
  <si>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</si>
  <si>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</si>
  <si>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</si>
  <si>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</si>
  <si>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</si>
  <si>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</si>
  <si>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</si>
  <si>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</si>
  <si>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</si>
  <si>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</si>
  <si>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</si>
  <si>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</si>
  <si>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</si>
  <si>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</si>
  <si>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</si>
  <si>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</si>
  <si>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</si>
  <si>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</si>
  <si>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</si>
  <si>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</si>
  <si>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</si>
  <si>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</si>
  <si>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</si>
  <si>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</si>
  <si>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</si>
  <si>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</si>
  <si>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</si>
  <si>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</si>
  <si>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</si>
  <si>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</si>
  <si>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</si>
  <si>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</si>
  <si>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</si>
  <si>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</si>
  <si>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</si>
  <si>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</si>
  <si>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</si>
  <si>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</si>
  <si>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</si>
  <si>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</si>
  <si>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</si>
  <si>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</si>
  <si>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</si>
  <si>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</si>
  <si>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</si>
  <si>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</si>
  <si>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</si>
  <si>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</si>
  <si>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</si>
  <si>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</si>
  <si>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</si>
  <si>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</si>
  <si>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</si>
  <si>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</si>
  <si>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</si>
  <si>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</si>
  <si>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</si>
  <si>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</si>
  <si>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</si>
  <si>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</si>
  <si>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</si>
  <si>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</si>
  <si>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</si>
  <si>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</si>
  <si>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</si>
  <si>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</si>
  <si>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</si>
  <si>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</si>
  <si>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</si>
  <si>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</si>
  <si>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</si>
  <si>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</si>
  <si>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</si>
  <si>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</si>
  <si>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</si>
  <si>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</si>
  <si>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</si>
  <si>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</si>
  <si>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</si>
  <si>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</si>
  <si>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</si>
  <si>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</si>
  <si>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</si>
  <si>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</si>
  <si>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</si>
  <si>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</si>
  <si>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</si>
  <si>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</si>
  <si>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</si>
  <si>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</si>
  <si>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</si>
  <si>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</si>
  <si>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</si>
  <si>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</si>
  <si>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</si>
  <si>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</si>
  <si>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</si>
  <si>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</si>
  <si>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</si>
  <si>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</si>
  <si>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</si>
  <si>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</si>
  <si>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</si>
  <si>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</si>
  <si>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</si>
  <si>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</si>
  <si>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</si>
  <si>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</si>
  <si>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</si>
  <si>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</si>
  <si>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</si>
  <si>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</si>
  <si>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</si>
  <si>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</si>
  <si>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</si>
  <si>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</si>
  <si>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</si>
  <si>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</si>
  <si>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</si>
  <si>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</si>
  <si>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</si>
  <si>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</si>
  <si>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</si>
  <si>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</si>
  <si>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</si>
  <si>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</si>
  <si>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</si>
  <si>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</si>
  <si>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</si>
  <si>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</si>
  <si>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</si>
  <si>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</si>
  <si>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</si>
  <si>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</si>
  <si>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</si>
  <si>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</si>
  <si>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</si>
  <si>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</si>
  <si>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</si>
  <si>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</si>
  <si>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</si>
  <si>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</si>
  <si>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</si>
  <si>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</si>
  <si>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</si>
  <si>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</si>
  <si>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</si>
  <si>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</si>
  <si>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</si>
  <si>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</si>
  <si>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</si>
  <si>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</si>
  <si>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</si>
  <si>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</si>
  <si>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</si>
  <si>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</si>
  <si>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</si>
  <si>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</si>
  <si>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</si>
  <si>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</si>
  <si>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</si>
  <si>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</si>
  <si>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</si>
  <si>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</si>
  <si>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</si>
  <si>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</si>
  <si>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</si>
  <si>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</si>
  <si>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</si>
  <si>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</si>
  <si>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</si>
  <si>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</si>
  <si>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</si>
  <si>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</si>
  <si>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</si>
  <si>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</si>
  <si>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</si>
  <si>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</si>
  <si>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</si>
  <si>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</si>
  <si>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</si>
  <si>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</si>
  <si>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</si>
  <si>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</si>
  <si>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</si>
  <si>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</si>
  <si>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</si>
  <si>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</si>
  <si>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</si>
  <si>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</si>
  <si>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</si>
  <si>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</si>
  <si>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</si>
  <si>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</si>
  <si>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</si>
  <si>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</si>
  <si>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</si>
  <si>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</si>
  <si>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</si>
  <si>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</si>
  <si>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</si>
  <si>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</si>
  <si>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</si>
  <si>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</si>
  <si>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</si>
  <si>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</si>
  <si>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</si>
  <si>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</si>
  <si>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</si>
  <si>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</si>
  <si>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</si>
  <si>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</si>
  <si>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</si>
  <si>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</si>
  <si>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</si>
  <si>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</si>
  <si>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</si>
  <si>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</si>
  <si>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</si>
  <si>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</si>
  <si>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</si>
  <si>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</si>
  <si>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</si>
  <si>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</si>
  <si>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</si>
  <si>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</si>
  <si>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</si>
  <si>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</si>
  <si>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</si>
  <si>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</si>
  <si>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</si>
  <si>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</si>
  <si>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</si>
  <si>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</si>
  <si>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</si>
  <si>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</si>
  <si>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</si>
  <si>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</si>
  <si>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</si>
  <si>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</si>
  <si>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</si>
  <si>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</si>
  <si>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</si>
  <si>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</si>
  <si>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</si>
  <si>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</si>
  <si>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</si>
  <si>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</si>
  <si>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</si>
  <si>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</si>
  <si>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</si>
  <si>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</si>
  <si>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</si>
  <si>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</si>
  <si>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</si>
  <si>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</si>
  <si>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</si>
  <si>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</si>
  <si>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</si>
  <si>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</si>
  <si>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</si>
  <si>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</si>
  <si>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</si>
  <si>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</si>
  <si>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</si>
  <si>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</si>
  <si>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</si>
  <si>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</si>
  <si>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</si>
  <si>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</si>
  <si>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</si>
  <si>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</si>
  <si>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</si>
  <si>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</si>
  <si>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</si>
  <si>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</si>
  <si>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</si>
  <si>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</si>
  <si>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</si>
  <si>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</si>
  <si>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</si>
  <si>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</si>
  <si>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</si>
  <si>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</si>
  <si>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</si>
  <si>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</si>
  <si>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</si>
  <si>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</si>
  <si>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</si>
  <si>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</si>
  <si>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</si>
  <si>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</si>
  <si>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</si>
  <si>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</si>
  <si>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</si>
  <si>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</si>
  <si>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</si>
  <si>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</si>
  <si>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</si>
  <si>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</si>
  <si>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</si>
  <si>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</si>
  <si>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</si>
  <si>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</si>
  <si>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</si>
  <si>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</si>
  <si>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</si>
  <si>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</si>
  <si>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</si>
  <si>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</si>
  <si>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</si>
  <si>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</si>
  <si>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</si>
  <si>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</si>
  <si>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</si>
  <si>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</si>
  <si>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</si>
  <si>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</si>
  <si>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</si>
  <si>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</si>
  <si>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</si>
  <si>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</si>
  <si>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</si>
  <si>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</si>
  <si>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</si>
  <si>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</si>
  <si>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</si>
  <si>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</si>
  <si>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</si>
  <si>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</si>
  <si>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</si>
  <si>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</si>
  <si>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</si>
  <si>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</si>
  <si>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</si>
  <si>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</si>
  <si>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</si>
  <si>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</si>
  <si>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</si>
  <si>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</si>
  <si>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</si>
  <si>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</si>
  <si>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</si>
  <si>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</si>
  <si>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</si>
  <si>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</si>
  <si>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</si>
  <si>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</si>
  <si>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</si>
  <si>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</si>
  <si>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</si>
  <si>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</si>
  <si>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</si>
  <si>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</si>
  <si>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</si>
  <si>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</si>
  <si>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</si>
  <si>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</si>
  <si>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</si>
  <si>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</si>
  <si>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</si>
  <si>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</si>
  <si>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</si>
  <si>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</si>
  <si>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</si>
  <si>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</si>
  <si>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</si>
  <si>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</si>
  <si>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</si>
  <si>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</si>
  <si>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</si>
  <si>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</si>
  <si>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</si>
  <si>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</si>
  <si>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</si>
  <si>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</si>
  <si>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</si>
  <si>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</si>
  <si>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</si>
  <si>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</si>
  <si>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</si>
  <si>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</si>
  <si>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</si>
  <si>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</si>
  <si>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</si>
  <si>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</si>
  <si>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</si>
  <si>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</si>
  <si>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</si>
  <si>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</si>
  <si>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</si>
  <si>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</si>
  <si>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</si>
  <si>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</si>
  <si>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</si>
  <si>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</si>
  <si>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</si>
  <si>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</si>
  <si>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</si>
  <si>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</si>
  <si>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</si>
  <si>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</si>
  <si>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</si>
  <si>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</si>
  <si>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</si>
  <si>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</si>
  <si>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</si>
  <si>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</si>
  <si>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</si>
  <si>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</si>
  <si>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</si>
  <si>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</si>
  <si>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</si>
  <si>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</si>
  <si>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</si>
  <si>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</si>
  <si>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</si>
  <si>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</si>
  <si>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</si>
  <si>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</si>
  <si>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</si>
  <si>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</si>
  <si>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</si>
  <si>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</si>
  <si>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</si>
  <si>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</si>
  <si>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</si>
  <si>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</si>
  <si>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</si>
  <si>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</si>
  <si>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</si>
  <si>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</si>
  <si>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</si>
  <si>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</si>
  <si>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</si>
  <si>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</si>
  <si>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</si>
  <si>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</si>
  <si>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</si>
  <si>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</si>
  <si>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</si>
  <si>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</si>
  <si>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</si>
  <si>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</si>
  <si>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</si>
  <si>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</si>
  <si>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</si>
  <si>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</si>
  <si>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</si>
  <si>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</si>
  <si>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</si>
  <si>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</si>
  <si>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</si>
  <si>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</si>
  <si>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</si>
  <si>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</si>
  <si>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</si>
  <si>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</si>
  <si>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</si>
  <si>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</si>
  <si>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</si>
  <si>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</si>
  <si>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</si>
  <si>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</si>
  <si>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</si>
  <si>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</si>
  <si>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</si>
  <si>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</si>
  <si>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</si>
  <si>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</si>
  <si>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</si>
  <si>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</si>
  <si>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</si>
  <si>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</si>
  <si>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</si>
  <si>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</si>
  <si>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</si>
  <si>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</si>
  <si>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</si>
  <si>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</si>
  <si>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</si>
  <si>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</si>
  <si>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</si>
  <si>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</si>
  <si>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</si>
  <si>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</si>
  <si>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</si>
  <si>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</si>
  <si>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</si>
  <si>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</si>
  <si>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</si>
  <si>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</si>
  <si>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</si>
  <si>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</si>
  <si>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</si>
  <si>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</si>
  <si>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</si>
  <si>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</si>
  <si>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</si>
  <si>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</si>
  <si>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</si>
  <si>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</si>
  <si>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</si>
  <si>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</si>
  <si>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</si>
  <si>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</si>
  <si>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</si>
  <si>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</si>
  <si>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</si>
  <si>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</si>
  <si>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</si>
  <si>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</si>
  <si>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</si>
  <si>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</si>
  <si>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</si>
  <si>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</si>
  <si>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</si>
  <si>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</si>
  <si>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</si>
  <si>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</si>
  <si>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</si>
  <si>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</si>
  <si>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</si>
  <si>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</si>
  <si>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</si>
  <si>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</si>
  <si>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</si>
  <si>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</si>
  <si>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</si>
  <si>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</si>
  <si>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</si>
  <si>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</si>
  <si>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</si>
  <si>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</si>
  <si>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</si>
  <si>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</si>
  <si>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</si>
  <si>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</si>
  <si>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</si>
  <si>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</si>
  <si>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</si>
  <si>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</si>
  <si>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</si>
  <si>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</si>
  <si>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</si>
  <si>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</si>
  <si>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</si>
  <si>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</si>
  <si>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</si>
  <si>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</si>
  <si>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</si>
  <si>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</si>
  <si>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</si>
  <si>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</si>
  <si>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</si>
  <si>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</si>
  <si>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</si>
  <si>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</si>
  <si>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</si>
  <si>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</si>
  <si>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</si>
  <si>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</si>
  <si>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</si>
  <si>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</si>
  <si>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</si>
  <si>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</si>
  <si>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</si>
  <si>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</si>
  <si>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</si>
  <si>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</si>
  <si>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</si>
  <si>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</si>
  <si>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</si>
  <si>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</si>
  <si>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</si>
  <si>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</si>
  <si>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</si>
  <si>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</si>
  <si>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</si>
  <si>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</si>
  <si>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</si>
  <si>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</si>
  <si>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</si>
  <si>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</si>
  <si>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</si>
  <si>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</si>
  <si>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</si>
  <si>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</si>
  <si>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</si>
  <si>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</si>
  <si>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</si>
  <si>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</si>
  <si>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</si>
  <si>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</si>
  <si>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</si>
  <si>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</si>
  <si>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</si>
  <si>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</si>
  <si>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</si>
  <si>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</si>
  <si>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</si>
  <si>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</si>
  <si>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</si>
  <si>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</si>
  <si>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</si>
  <si>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</si>
  <si>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</si>
  <si>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</si>
  <si>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</si>
  <si>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</si>
  <si>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</si>
  <si>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</si>
  <si>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</si>
  <si>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</si>
  <si>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</si>
  <si>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</si>
  <si>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</si>
  <si>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</si>
  <si>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</si>
  <si>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</si>
  <si>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</si>
  <si>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</si>
  <si>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</si>
  <si>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</si>
  <si>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</si>
  <si>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</si>
  <si>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</si>
  <si>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</si>
  <si>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</si>
  <si>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</si>
  <si>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</si>
  <si>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</si>
  <si>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</si>
  <si>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</si>
  <si>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</si>
  <si>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</si>
  <si>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</si>
  <si>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</si>
  <si>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</si>
  <si>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</si>
  <si>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</si>
  <si>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</si>
  <si>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</si>
  <si>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</si>
  <si>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</si>
  <si>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</si>
  <si>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</si>
  <si>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</si>
  <si>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</si>
  <si>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</si>
  <si>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</si>
  <si>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</si>
  <si>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</si>
  <si>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</si>
  <si>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</si>
  <si>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</si>
  <si>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</si>
  <si>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</si>
  <si>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</si>
  <si>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</si>
  <si>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</si>
  <si>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</si>
  <si>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</si>
  <si>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</si>
  <si>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</si>
  <si>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</si>
  <si>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</si>
  <si>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</si>
  <si>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</si>
  <si>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</si>
  <si>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</si>
  <si>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</si>
  <si>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</si>
  <si>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</si>
  <si>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</si>
  <si>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</si>
  <si>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</si>
  <si>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</si>
  <si>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</si>
  <si>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</si>
  <si>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</si>
  <si>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</si>
  <si>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</si>
  <si>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</si>
  <si>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</si>
  <si>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</si>
  <si>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</si>
  <si>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</si>
  <si>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</si>
  <si>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</si>
  <si>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</si>
  <si>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</si>
  <si>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</si>
  <si>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</si>
  <si>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</si>
  <si>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</si>
  <si>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</si>
  <si>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</si>
  <si>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</si>
  <si>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</si>
  <si>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</si>
  <si>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</si>
  <si>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</si>
  <si>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</si>
  <si>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</si>
  <si>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</si>
  <si>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</si>
  <si>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</si>
  <si>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</si>
  <si>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</si>
  <si>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</si>
  <si>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</si>
  <si>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</si>
  <si>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</si>
  <si>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</si>
  <si>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</si>
  <si>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</si>
  <si>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</si>
  <si>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</si>
  <si>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</si>
  <si>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</si>
  <si>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</si>
  <si>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</si>
  <si>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</si>
  <si>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</si>
  <si>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</si>
  <si>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</si>
  <si>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</si>
  <si>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</si>
  <si>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</si>
  <si>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</si>
  <si>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</si>
  <si>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</si>
  <si>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</si>
  <si>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</si>
  <si>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</si>
  <si>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</si>
  <si>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</si>
  <si>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</si>
  <si>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</si>
  <si>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</si>
  <si>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</si>
  <si>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</si>
  <si>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</si>
  <si>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</si>
  <si>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</si>
  <si>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</si>
  <si>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</si>
  <si>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</si>
  <si>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</si>
  <si>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</si>
  <si>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</si>
  <si>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</si>
  <si>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</si>
  <si>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</si>
  <si>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</si>
  <si>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</si>
  <si>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</si>
  <si>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</si>
  <si>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</si>
  <si>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</si>
  <si>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</si>
  <si>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</si>
  <si>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</si>
  <si>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</si>
  <si>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</si>
  <si>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</si>
  <si>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</si>
  <si>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</si>
  <si>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</si>
  <si>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</si>
  <si>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</si>
  <si>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</si>
  <si>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</si>
  <si>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</si>
  <si>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</si>
  <si>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</si>
  <si>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</si>
  <si>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</si>
  <si>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</si>
  <si>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</si>
  <si>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</si>
  <si>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</si>
  <si>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</si>
  <si>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</si>
  <si>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</si>
  <si>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</si>
  <si>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</si>
  <si>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</si>
  <si>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</si>
  <si>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</si>
  <si>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</si>
  <si>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</si>
  <si>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</si>
  <si>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</si>
  <si>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</si>
  <si>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</si>
  <si>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</si>
  <si>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</si>
  <si>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</si>
  <si>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</si>
  <si>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</si>
  <si>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</si>
  <si>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</si>
  <si>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</si>
  <si>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</si>
  <si>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</si>
  <si>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</si>
  <si>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</si>
  <si>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</si>
  <si>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</si>
  <si>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</si>
  <si>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</si>
  <si>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</si>
  <si>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</si>
  <si>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</si>
  <si>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</si>
  <si>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</si>
  <si>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</si>
  <si>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</si>
  <si>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</si>
  <si>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</si>
  <si>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</si>
  <si>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</si>
  <si>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</si>
  <si>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</si>
  <si>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</si>
  <si>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</si>
  <si>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</si>
  <si>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</si>
  <si>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</si>
  <si>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</si>
  <si>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</si>
  <si>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</si>
  <si>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</si>
  <si>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</si>
  <si>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</si>
  <si>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</si>
  <si>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</si>
  <si>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</si>
  <si>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</si>
  <si>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</si>
  <si>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</si>
  <si>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</si>
  <si>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</si>
  <si>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</si>
  <si>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</si>
  <si>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</si>
  <si>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</si>
  <si>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</si>
  <si>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</si>
  <si>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</si>
  <si>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</si>
  <si>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</si>
  <si>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</si>
  <si>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</si>
  <si>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</si>
  <si>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</si>
  <si>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</si>
  <si>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</si>
  <si>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</si>
  <si>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</si>
  <si>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</si>
  <si>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</si>
  <si>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</si>
  <si>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</si>
  <si>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</si>
  <si>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</si>
  <si>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</si>
  <si>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</si>
  <si>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</si>
  <si>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</si>
  <si>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</si>
  <si>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</si>
  <si>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</si>
  <si>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</si>
  <si>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</si>
  <si>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</si>
  <si>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</si>
  <si>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</si>
  <si>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</si>
  <si>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</si>
  <si>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</si>
  <si>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</si>
  <si>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</si>
  <si>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</si>
  <si>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</si>
  <si>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</si>
  <si>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</si>
  <si>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</si>
  <si>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</si>
  <si>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</si>
  <si>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</si>
  <si>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</si>
  <si>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</si>
  <si>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</si>
  <si>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</si>
  <si>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</si>
  <si>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</si>
  <si>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</si>
  <si>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</si>
  <si>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</si>
  <si>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</si>
  <si>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</si>
  <si>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</si>
  <si>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</si>
  <si>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</si>
  <si>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</si>
  <si>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</si>
  <si>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</si>
  <si>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</si>
  <si>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</si>
  <si>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</si>
  <si>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</si>
  <si>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</si>
  <si>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</si>
  <si>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</si>
  <si>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</si>
  <si>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</si>
  <si>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</si>
  <si>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</si>
  <si>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</si>
  <si>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</si>
  <si>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</si>
  <si>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</si>
  <si>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</si>
  <si>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</si>
  <si>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</si>
  <si>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</si>
  <si>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</si>
  <si>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</si>
  <si>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</si>
  <si>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</si>
  <si>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</si>
  <si>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</si>
  <si>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</si>
  <si>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</si>
  <si>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</si>
  <si>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</si>
  <si>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</si>
  <si>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</si>
  <si>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</si>
  <si>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</si>
  <si>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</si>
  <si>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</si>
  <si>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</si>
  <si>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</si>
  <si>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</si>
  <si>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</si>
  <si>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</si>
  <si>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</si>
  <si>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</si>
  <si>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</si>
  <si>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</si>
  <si>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</si>
  <si>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</si>
  <si>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</si>
  <si>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</si>
  <si>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</si>
  <si>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</si>
  <si>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</si>
  <si>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</si>
  <si>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</si>
  <si>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</si>
  <si>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</si>
  <si>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</si>
  <si>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</si>
  <si>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</si>
  <si>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</si>
  <si>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</si>
  <si>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</si>
  <si>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</si>
  <si>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</si>
  <si>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</si>
  <si>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</si>
  <si>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</si>
  <si>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</si>
  <si>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</si>
  <si>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</si>
  <si>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</si>
  <si>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</si>
  <si>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</si>
  <si>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</si>
  <si>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</si>
  <si>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</si>
  <si>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</si>
  <si>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</si>
  <si>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</si>
  <si>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</si>
  <si>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</si>
  <si>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</si>
  <si>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</si>
  <si>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</si>
  <si>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</si>
  <si>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</si>
  <si>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</si>
  <si>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</si>
  <si>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</si>
  <si>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</si>
  <si>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</si>
  <si>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</si>
  <si>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</si>
  <si>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</si>
  <si>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</si>
  <si>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</si>
  <si>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</si>
  <si>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</si>
  <si>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</si>
  <si>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</si>
  <si>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</si>
  <si>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</si>
  <si>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</si>
  <si>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</si>
  <si>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</si>
  <si>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</si>
  <si>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</si>
  <si>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</si>
  <si>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</si>
  <si>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</si>
  <si>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</si>
  <si>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</si>
  <si>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</si>
  <si>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</si>
  <si>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</si>
  <si>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</si>
  <si>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</si>
  <si>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</si>
  <si>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</si>
  <si>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</si>
  <si>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</si>
  <si>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</si>
  <si>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</si>
  <si>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</si>
  <si>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</si>
  <si>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</si>
  <si>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</si>
  <si>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</si>
  <si>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</si>
  <si>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</si>
  <si>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</si>
  <si>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</si>
  <si>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</si>
  <si>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</si>
  <si>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</si>
  <si>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</si>
  <si>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</si>
  <si>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</si>
  <si>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</si>
  <si>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</si>
  <si>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</si>
  <si>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</si>
  <si>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</si>
  <si>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</si>
  <si>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</si>
  <si>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</si>
  <si>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</si>
  <si>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</si>
  <si>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</si>
  <si>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</si>
  <si>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</si>
  <si>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</si>
  <si>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</si>
  <si>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</si>
  <si>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</si>
  <si>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</si>
  <si>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</si>
  <si>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</si>
  <si>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</si>
  <si>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</si>
  <si>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</si>
  <si>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</si>
  <si>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</si>
  <si>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</si>
  <si>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</si>
  <si>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</si>
  <si>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</si>
  <si>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</si>
  <si>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</si>
  <si>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</si>
  <si>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</si>
  <si>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</si>
  <si>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</si>
  <si>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</si>
  <si>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</si>
  <si>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</si>
  <si>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</si>
  <si>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</si>
  <si>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</si>
  <si>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</si>
  <si>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</si>
  <si>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</si>
  <si>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</si>
  <si>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</si>
  <si>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</si>
  <si>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</si>
  <si>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</si>
  <si>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</si>
  <si>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</si>
  <si>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</si>
  <si>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</si>
  <si>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</si>
  <si>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</si>
  <si>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</si>
  <si>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</si>
  <si>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</si>
  <si>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</si>
  <si>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</si>
  <si>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</si>
  <si>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</si>
  <si>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</si>
  <si>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</si>
  <si>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</si>
  <si>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</si>
  <si>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</si>
  <si>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</si>
  <si>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</si>
  <si>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</si>
  <si>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</si>
  <si>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</si>
  <si>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</si>
  <si>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</si>
  <si>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</si>
  <si>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</si>
  <si>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</si>
  <si>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</si>
  <si>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</si>
  <si>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</si>
  <si>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</si>
  <si>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</si>
  <si>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</si>
  <si>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</si>
  <si>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</si>
  <si>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</si>
  <si>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</si>
  <si>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</si>
  <si>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</si>
  <si>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</si>
  <si>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</si>
  <si>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</si>
  <si>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</si>
  <si>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</si>
  <si>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</si>
  <si>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</si>
  <si>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</si>
  <si>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</si>
  <si>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</si>
  <si>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</si>
  <si>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</si>
  <si>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</si>
  <si>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</si>
  <si>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</si>
  <si>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</si>
  <si>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</si>
  <si>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</si>
  <si>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</si>
  <si>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</si>
  <si>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</si>
  <si>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</si>
  <si>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</si>
  <si>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</si>
  <si>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</si>
  <si>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</si>
  <si>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</si>
  <si>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</si>
  <si>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</si>
  <si>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</si>
  <si>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</si>
  <si>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</si>
  <si>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</si>
  <si>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</si>
  <si>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</si>
  <si>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</si>
  <si>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</si>
  <si>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</si>
  <si>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</si>
  <si>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</si>
  <si>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</si>
  <si>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</si>
  <si>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</si>
  <si>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</si>
  <si>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</si>
  <si>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</si>
  <si>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</si>
  <si>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</si>
  <si>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</si>
  <si>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</si>
  <si>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</si>
  <si>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</si>
  <si>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</si>
  <si>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</si>
  <si>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</si>
  <si>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</si>
  <si>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</si>
  <si>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</si>
  <si>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</si>
  <si>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</si>
  <si>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</si>
  <si>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</si>
  <si>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</si>
  <si>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</si>
  <si>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</si>
  <si>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</si>
  <si>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</si>
  <si>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</si>
  <si>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</si>
  <si>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</si>
  <si>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</si>
  <si>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</si>
  <si>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</si>
  <si>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</si>
  <si>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</si>
  <si>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</si>
  <si>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</si>
  <si>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</si>
  <si>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</si>
  <si>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</si>
  <si>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</si>
  <si>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</si>
  <si>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</si>
  <si>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</si>
  <si>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</si>
  <si>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</si>
  <si>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</si>
  <si>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</si>
  <si>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</si>
  <si>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</si>
  <si>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</si>
  <si>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</si>
  <si>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</si>
  <si>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</si>
  <si>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</si>
  <si>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</si>
  <si>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</si>
  <si>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</si>
  <si>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</si>
  <si>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</si>
  <si>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</si>
  <si>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</si>
  <si>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</si>
  <si>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</si>
  <si>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</si>
  <si>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</si>
  <si>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</si>
  <si>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</si>
  <si>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</si>
  <si>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</si>
  <si>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</si>
  <si>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</si>
  <si>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</si>
  <si>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</si>
  <si>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</si>
  <si>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</si>
  <si>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</si>
  <si>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</si>
  <si>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</si>
  <si>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</si>
  <si>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</si>
  <si>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</si>
  <si>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</si>
  <si>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</si>
  <si>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</si>
  <si>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</si>
  <si>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</si>
  <si>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</si>
  <si>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</si>
  <si>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</si>
  <si>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</si>
  <si>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</si>
  <si>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</si>
  <si>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</si>
  <si>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</si>
  <si>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</si>
  <si>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</si>
  <si>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</si>
  <si>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</si>
  <si>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</si>
  <si>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</si>
  <si>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</si>
  <si>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</si>
  <si>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</si>
  <si>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</si>
  <si>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</si>
  <si>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</si>
  <si>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</si>
  <si>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</si>
  <si>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</si>
  <si>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</si>
  <si>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</si>
  <si>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</si>
  <si>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</si>
  <si>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</si>
  <si>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</si>
  <si>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</si>
  <si>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</si>
  <si>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</si>
  <si>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</si>
  <si>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</si>
  <si>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</si>
  <si>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</si>
  <si>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</si>
  <si>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</si>
  <si>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</si>
  <si>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</si>
  <si>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</si>
  <si>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</si>
  <si>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</si>
  <si>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</si>
  <si>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</si>
  <si>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</si>
  <si>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</si>
  <si>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</si>
  <si>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</si>
  <si>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</si>
  <si>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</si>
  <si>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</si>
  <si>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</si>
  <si>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</si>
  <si>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</si>
  <si>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</si>
  <si>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</si>
  <si>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</si>
  <si>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</si>
  <si>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</si>
  <si>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</si>
  <si>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</si>
  <si>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</si>
  <si>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</si>
  <si>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</si>
  <si>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</si>
  <si>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</si>
  <si>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</si>
  <si>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</si>
  <si>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</si>
  <si>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</si>
  <si>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</si>
  <si>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</si>
  <si>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</si>
  <si>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</si>
  <si>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</si>
  <si>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</si>
  <si>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</si>
  <si>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</si>
  <si>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</si>
  <si>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</si>
  <si>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</si>
  <si>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</si>
  <si>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</si>
  <si>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</si>
  <si>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</si>
  <si>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</si>
  <si>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</si>
  <si>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</si>
  <si>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</si>
  <si>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</si>
  <si>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</si>
  <si>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</si>
  <si>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</si>
  <si>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</si>
  <si>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</si>
  <si>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</si>
  <si>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</si>
  <si>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</si>
  <si>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</si>
  <si>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</si>
  <si>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</si>
  <si>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</si>
  <si>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</si>
  <si>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</si>
  <si>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</si>
  <si>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</si>
  <si>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</si>
  <si>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</si>
  <si>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</si>
  <si>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</si>
  <si>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</si>
  <si>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</si>
  <si>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</si>
  <si>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</si>
  <si>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</si>
  <si>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</si>
  <si>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</si>
  <si>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</si>
  <si>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</si>
  <si>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</si>
  <si>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</si>
  <si>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</si>
  <si>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</si>
  <si>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</si>
  <si>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</si>
  <si>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</si>
  <si>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</si>
  <si>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</si>
  <si>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</si>
  <si>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</si>
  <si>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</si>
  <si>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</si>
  <si>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</si>
  <si>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</si>
  <si>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</si>
  <si>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</si>
  <si>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</si>
  <si>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</si>
  <si>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</si>
  <si>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</si>
  <si>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</si>
  <si>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</si>
  <si>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</si>
  <si>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</si>
  <si>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</si>
  <si>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</si>
  <si>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</si>
  <si>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</si>
  <si>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</si>
  <si>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</si>
  <si>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</si>
  <si>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</si>
  <si>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</si>
  <si>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</si>
  <si>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</si>
  <si>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</si>
  <si>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</si>
  <si>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</si>
  <si>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</si>
  <si>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</si>
  <si>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</si>
  <si>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</si>
  <si>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</si>
  <si>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</si>
  <si>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</si>
  <si>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</si>
  <si>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</si>
  <si>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</si>
  <si>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</si>
  <si>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</si>
  <si>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</si>
  <si>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</si>
  <si>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</si>
  <si>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</si>
  <si>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</si>
  <si>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</si>
  <si>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</si>
  <si>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</si>
  <si>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</si>
  <si>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</si>
  <si>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</si>
  <si>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</si>
  <si>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</si>
  <si>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</si>
  <si>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</si>
  <si>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</si>
  <si>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</si>
  <si>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</si>
  <si>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</si>
  <si>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</si>
  <si>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</si>
  <si>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</si>
  <si>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</si>
  <si>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</si>
  <si>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</si>
  <si>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</si>
  <si>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</si>
  <si>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</si>
  <si>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</si>
  <si>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</si>
  <si>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</si>
  <si>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</si>
  <si>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</si>
  <si>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</si>
  <si>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</si>
  <si>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</si>
  <si>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</si>
  <si>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</si>
  <si>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</si>
  <si>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</si>
  <si>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</si>
  <si>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</si>
  <si>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</si>
  <si>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</si>
  <si>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</si>
  <si>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</si>
  <si>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</si>
  <si>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</si>
  <si>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</si>
  <si>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</si>
  <si>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</si>
  <si>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</si>
  <si>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</si>
  <si>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</si>
  <si>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</si>
  <si>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</si>
  <si>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</si>
  <si>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</si>
  <si>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</si>
  <si>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</si>
  <si>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</si>
  <si>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</si>
  <si>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</si>
  <si>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</si>
  <si>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</si>
  <si>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</si>
  <si>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</si>
  <si>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</si>
  <si>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</si>
  <si>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</si>
  <si>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</si>
  <si>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</si>
  <si>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</si>
  <si>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</si>
  <si>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</si>
  <si>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</si>
  <si>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</si>
  <si>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</si>
  <si>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</si>
  <si>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</si>
  <si>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</si>
  <si>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</si>
  <si>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</si>
  <si>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</si>
  <si>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</si>
  <si>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</si>
  <si>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</si>
  <si>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</si>
  <si>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</si>
  <si>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</si>
  <si>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</si>
  <si>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</si>
  <si>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</si>
  <si>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</si>
  <si>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</si>
  <si>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</si>
  <si>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</si>
  <si>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</si>
  <si>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</si>
  <si>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</si>
  <si>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</si>
  <si>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</si>
  <si>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</si>
  <si>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</si>
  <si>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</si>
  <si>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</si>
  <si>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</si>
  <si>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</si>
  <si>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</si>
  <si>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</si>
  <si>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</si>
  <si>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</si>
  <si>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</si>
  <si>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</si>
  <si>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</si>
  <si>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</si>
  <si>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</si>
  <si>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</si>
  <si>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</si>
  <si>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</si>
  <si>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</si>
  <si>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</si>
  <si>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</si>
  <si>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</si>
  <si>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</si>
  <si>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</si>
  <si>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</si>
  <si>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</si>
  <si>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</si>
  <si>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</si>
  <si>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</si>
  <si>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</si>
  <si>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</si>
  <si>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</si>
  <si>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</si>
  <si>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</si>
  <si>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</si>
  <si>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</si>
  <si>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</si>
  <si>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</si>
  <si>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</si>
  <si>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</si>
  <si>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</si>
  <si>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</si>
  <si>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</si>
  <si>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</si>
  <si>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</si>
  <si>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</si>
  <si>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</si>
  <si>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</si>
  <si>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</si>
  <si>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</si>
  <si>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</si>
  <si>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</si>
  <si>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</si>
  <si>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</si>
  <si>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</si>
  <si>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</si>
  <si>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</si>
  <si>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</si>
  <si>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</si>
  <si>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</si>
  <si>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</si>
  <si>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</si>
  <si>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</si>
  <si>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</si>
  <si>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</si>
  <si>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</si>
  <si>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</si>
  <si>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</si>
  <si>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</si>
  <si>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</si>
  <si>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</si>
  <si>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</si>
  <si>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</si>
  <si>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</si>
  <si>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</si>
  <si>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</si>
  <si>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</si>
  <si>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</si>
  <si>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</si>
  <si>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</si>
  <si>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</si>
  <si>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</si>
  <si>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</si>
  <si>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</si>
  <si>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</si>
  <si>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</si>
  <si>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</si>
  <si>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</si>
  <si>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</si>
  <si>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</si>
  <si>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</si>
  <si>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</si>
  <si>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</si>
  <si>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</si>
  <si>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</si>
  <si>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</si>
  <si>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</si>
  <si>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</si>
  <si>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</si>
  <si>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</si>
  <si>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</si>
  <si>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</si>
  <si>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</si>
  <si>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</si>
  <si>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</si>
  <si>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</si>
  <si>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</si>
  <si>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</si>
  <si>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</si>
  <si>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</si>
  <si>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</si>
  <si>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</si>
  <si>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</si>
  <si>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</si>
  <si>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</si>
  <si>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</si>
  <si>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</si>
  <si>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</si>
  <si>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</si>
  <si>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</si>
  <si>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</si>
  <si>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</si>
  <si>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</si>
  <si>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</si>
  <si>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</si>
  <si>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</si>
  <si>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</si>
  <si>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</si>
  <si>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</si>
  <si>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</si>
  <si>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</si>
  <si>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</si>
  <si>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</si>
  <si>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</si>
  <si>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</si>
  <si>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</si>
  <si>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</si>
  <si>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</si>
  <si>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</si>
  <si>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</si>
  <si>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</si>
  <si>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</si>
  <si>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</si>
  <si>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</si>
  <si>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</si>
  <si>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</si>
  <si>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</si>
  <si>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</si>
  <si>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</si>
  <si>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</si>
  <si>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</si>
  <si>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</si>
  <si>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</si>
  <si>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</si>
  <si>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</si>
  <si>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</si>
  <si>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</si>
  <si>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</si>
  <si>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</si>
  <si>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</si>
  <si>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</si>
  <si>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</si>
  <si>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</si>
  <si>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</si>
  <si>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</si>
  <si>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</si>
  <si>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</si>
  <si>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</si>
  <si>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</si>
  <si>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</si>
  <si>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</si>
  <si>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</si>
  <si>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</si>
  <si>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</si>
  <si>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</si>
  <si>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</si>
  <si>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</si>
  <si>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</si>
  <si>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</si>
  <si>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</si>
  <si>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</si>
  <si>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</si>
  <si>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</si>
  <si>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</si>
  <si>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</si>
  <si>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</si>
  <si>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</si>
  <si>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</si>
  <si>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</si>
  <si>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</si>
  <si>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</si>
  <si>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</si>
  <si>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</si>
  <si>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</si>
  <si>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</si>
  <si>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</si>
  <si>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</si>
  <si>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</si>
  <si>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</si>
  <si>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</si>
  <si>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</si>
  <si>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</si>
  <si>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</si>
  <si>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</si>
  <si>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</si>
  <si>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</si>
  <si>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</si>
  <si>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</si>
  <si>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</si>
  <si>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</si>
  <si>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</si>
  <si>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</si>
  <si>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</si>
  <si>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</si>
  <si>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</si>
  <si>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</si>
  <si>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</si>
  <si>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</si>
  <si>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</si>
  <si>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</si>
  <si>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</si>
  <si>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</si>
  <si>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</si>
  <si>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</si>
  <si>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</si>
  <si>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</si>
  <si>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</si>
  <si>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</si>
  <si>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</si>
  <si>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</si>
  <si>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</si>
  <si>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</si>
  <si>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</si>
  <si>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</si>
  <si>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</si>
  <si>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</si>
  <si>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</si>
  <si>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</si>
  <si>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</si>
  <si>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</si>
  <si>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</si>
  <si>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</si>
  <si>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</si>
  <si>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</si>
  <si>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</si>
  <si>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</si>
  <si>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</si>
  <si>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</si>
  <si>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</si>
  <si>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</si>
  <si>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</si>
  <si>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</si>
  <si>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</si>
  <si>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</si>
  <si>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</si>
  <si>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</si>
  <si>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</si>
  <si>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</si>
  <si>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</si>
  <si>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</si>
  <si>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</si>
  <si>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</si>
  <si>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</si>
  <si>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</si>
  <si>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</si>
  <si>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</si>
  <si>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</si>
  <si>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</si>
  <si>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</si>
  <si>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</si>
  <si>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</si>
  <si>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</si>
  <si>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</si>
  <si>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</si>
  <si>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</si>
  <si>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</si>
  <si>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</si>
  <si>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</si>
  <si>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</si>
  <si>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</si>
  <si>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</si>
  <si>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</si>
  <si>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</si>
  <si>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</si>
  <si>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</si>
  <si>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</si>
  <si>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</si>
  <si>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</si>
  <si>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</si>
  <si>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</si>
  <si>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</si>
  <si>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</si>
  <si>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</si>
  <si>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</si>
  <si>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</si>
  <si>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</si>
  <si>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</si>
  <si>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</si>
  <si>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</si>
  <si>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</si>
  <si>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</si>
  <si>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</si>
  <si>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</si>
  <si>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</si>
  <si>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</si>
  <si>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</si>
  <si>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</si>
  <si>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</si>
  <si>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</si>
  <si>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</si>
  <si>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</si>
  <si>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</si>
  <si>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</si>
  <si>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</si>
  <si>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</si>
  <si>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</si>
  <si>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</si>
  <si>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</si>
  <si>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</si>
  <si>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</si>
  <si>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</si>
  <si>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</si>
  <si>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</si>
  <si>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</si>
  <si>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</si>
  <si>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</si>
  <si>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</si>
  <si>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</si>
  <si>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</si>
  <si>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</si>
  <si>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</si>
  <si>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</si>
  <si>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</si>
  <si>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</si>
  <si>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</si>
  <si>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</si>
  <si>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</si>
  <si>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</si>
  <si>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</si>
  <si>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</si>
  <si>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</si>
  <si>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</si>
  <si>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</si>
  <si>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</si>
  <si>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</si>
  <si>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</si>
  <si>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</si>
  <si>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</si>
  <si>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</si>
  <si>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</si>
  <si>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</si>
  <si>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</si>
  <si>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</si>
  <si>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</si>
  <si>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</si>
  <si>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</si>
  <si>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</si>
  <si>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</si>
  <si>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</si>
  <si>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</si>
  <si>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</si>
  <si>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</si>
  <si>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</si>
  <si>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</si>
  <si>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</si>
  <si>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</si>
  <si>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</si>
  <si>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</si>
  <si>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</si>
  <si>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</si>
  <si>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</si>
  <si>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</si>
  <si>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</si>
  <si>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</si>
  <si>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</si>
  <si>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</si>
  <si>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</si>
  <si>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</si>
  <si>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</si>
  <si>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</si>
  <si>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</si>
  <si>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</si>
  <si>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</si>
  <si>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</si>
  <si>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</si>
  <si>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</si>
  <si>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</si>
  <si>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</si>
  <si>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</si>
  <si>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</si>
  <si>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</si>
  <si>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</si>
  <si>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</si>
  <si>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</si>
  <si>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</si>
  <si>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</si>
  <si>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</si>
  <si>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</si>
  <si>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</si>
  <si>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</si>
  <si>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</si>
  <si>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</si>
  <si>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</si>
  <si>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</si>
  <si>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</si>
  <si>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</si>
  <si>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</si>
  <si>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</si>
  <si>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</si>
  <si>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</si>
  <si>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</si>
  <si>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</si>
  <si>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</si>
  <si>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</si>
  <si>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</si>
  <si>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</si>
  <si>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</si>
  <si>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</si>
  <si>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</si>
  <si>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</si>
  <si>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</si>
  <si>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</si>
  <si>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</si>
  <si>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</si>
  <si>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</si>
  <si>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</si>
  <si>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</si>
  <si>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</si>
  <si>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</si>
  <si>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</si>
  <si>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</si>
  <si>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</si>
  <si>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</si>
  <si>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</si>
  <si>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</si>
  <si>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</si>
  <si>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</si>
  <si>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</si>
  <si>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</si>
  <si>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</si>
  <si>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</si>
  <si>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</si>
  <si>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</si>
  <si>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</si>
  <si>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</si>
  <si>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</si>
  <si>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</si>
  <si>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</si>
  <si>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</si>
  <si>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</si>
  <si>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</si>
  <si>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</si>
  <si>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</si>
  <si>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</si>
  <si>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</si>
  <si>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</si>
  <si>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</si>
  <si>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</si>
  <si>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</si>
  <si>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</si>
  <si>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</si>
  <si>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</si>
  <si>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</si>
  <si>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</si>
  <si>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</si>
  <si>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</si>
  <si>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</si>
  <si>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</si>
  <si>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</si>
  <si>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</si>
  <si>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</si>
  <si>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</si>
  <si>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</si>
  <si>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</si>
  <si>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</si>
  <si>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</si>
  <si>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</si>
  <si>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</si>
  <si>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</si>
  <si>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</si>
  <si>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</si>
  <si>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</si>
  <si>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</si>
  <si>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</si>
  <si>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</si>
  <si>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</si>
  <si>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</si>
  <si>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</si>
  <si>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</si>
  <si>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</si>
  <si>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</si>
  <si>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</si>
  <si>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</si>
  <si>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</si>
  <si>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</si>
  <si>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</si>
  <si>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</si>
  <si>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</si>
  <si>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</si>
  <si>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</si>
  <si>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</si>
  <si>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</si>
  <si>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</si>
  <si>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</si>
  <si>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</si>
  <si>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</si>
  <si>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</si>
  <si>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</si>
  <si>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</si>
  <si>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</si>
  <si>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</si>
  <si>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</si>
  <si>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</si>
  <si>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</si>
  <si>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</si>
  <si>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</si>
  <si>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</si>
  <si>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</si>
  <si>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</si>
  <si>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</si>
  <si>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</si>
  <si>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</si>
  <si>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</si>
  <si>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</si>
  <si>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</si>
  <si>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</si>
  <si>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</si>
  <si>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</si>
  <si>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</si>
  <si>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</si>
  <si>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</si>
  <si>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</si>
  <si>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</si>
  <si>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</si>
  <si>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</si>
  <si>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</si>
  <si>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</si>
  <si>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</si>
  <si>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</si>
  <si>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</si>
  <si>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</si>
  <si>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</si>
  <si>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</si>
  <si>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</si>
  <si>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</si>
  <si>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</si>
  <si>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</si>
  <si>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</si>
  <si>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</si>
  <si>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</si>
  <si>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</si>
  <si>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</si>
  <si>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</si>
  <si>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</si>
  <si>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</si>
  <si>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</si>
  <si>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</si>
  <si>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</si>
  <si>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</si>
  <si>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</si>
  <si>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</si>
  <si>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</si>
  <si>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</si>
  <si>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</si>
  <si>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</si>
  <si>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</si>
  <si>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</si>
  <si>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</si>
  <si>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</si>
  <si>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</si>
  <si>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</si>
  <si>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</si>
  <si>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</si>
  <si>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</si>
  <si>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</si>
  <si>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</si>
  <si>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</si>
  <si>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</si>
  <si>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</si>
  <si>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</si>
  <si>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</si>
  <si>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</si>
  <si>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</si>
  <si>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</si>
  <si>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</si>
  <si>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</si>
  <si>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</si>
  <si>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</si>
  <si>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</si>
  <si>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</si>
  <si>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</si>
  <si>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</si>
  <si>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</si>
  <si>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</si>
  <si>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</si>
  <si>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</si>
  <si>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</si>
  <si>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</si>
  <si>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</si>
  <si>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</si>
  <si>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</si>
  <si>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</si>
  <si>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</si>
  <si>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</si>
  <si>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</si>
  <si>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</si>
  <si>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</si>
  <si>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</si>
  <si>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</si>
  <si>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</si>
  <si>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</si>
  <si>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</si>
  <si>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</si>
  <si>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</si>
  <si>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</si>
  <si>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</si>
  <si>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</si>
  <si>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</si>
  <si>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</si>
  <si>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</si>
  <si>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</si>
  <si>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</si>
  <si>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</si>
  <si>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</si>
  <si>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</si>
  <si>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</si>
  <si>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</si>
  <si>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</si>
  <si>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</si>
  <si>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</si>
  <si>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</si>
  <si>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</si>
  <si>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</si>
  <si>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</si>
  <si>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</si>
  <si>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</si>
  <si>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</si>
  <si>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</si>
  <si>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</si>
  <si>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</si>
  <si>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</si>
  <si>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</si>
  <si>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</si>
  <si>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</si>
  <si>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</si>
  <si>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</si>
  <si>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</si>
  <si>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</si>
  <si>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</si>
  <si>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</si>
  <si>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</si>
  <si>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</si>
  <si>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</si>
  <si>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</si>
  <si>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</si>
  <si>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</si>
  <si>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</si>
  <si>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</si>
  <si>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</si>
  <si>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</si>
  <si>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</si>
  <si>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</si>
  <si>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</si>
  <si>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</si>
  <si>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</si>
  <si>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</si>
  <si>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</si>
  <si>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</si>
  <si>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</si>
  <si>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</si>
  <si>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</si>
  <si>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</si>
  <si>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</si>
  <si>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</si>
  <si>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</si>
  <si>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</si>
  <si>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</si>
  <si>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</si>
  <si>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</si>
  <si>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</si>
  <si>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</si>
  <si>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</si>
  <si>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</si>
  <si>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</si>
  <si>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</si>
  <si>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</si>
  <si>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</si>
  <si>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</si>
  <si>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</si>
  <si>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</si>
  <si>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</si>
  <si>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</si>
  <si>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</si>
  <si>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</si>
  <si>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</si>
  <si>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</si>
  <si>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</si>
  <si>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</si>
  <si>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</si>
  <si>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</si>
  <si>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</si>
  <si>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</si>
  <si>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</si>
  <si>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</si>
  <si>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</si>
  <si>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</si>
  <si>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</si>
  <si>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</si>
  <si>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</si>
  <si>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</si>
  <si>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</si>
  <si>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</si>
  <si>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</si>
  <si>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</si>
  <si>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</si>
  <si>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</si>
  <si>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</si>
  <si>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</si>
  <si>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</si>
  <si>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</si>
  <si>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</si>
  <si>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</si>
  <si>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</si>
  <si>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</si>
  <si>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</si>
  <si>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</si>
  <si>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</si>
  <si>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</si>
  <si>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</si>
  <si>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</si>
  <si>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</si>
  <si>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</si>
  <si>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</si>
  <si>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</si>
  <si>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</si>
  <si>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</si>
  <si>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</si>
  <si>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</si>
  <si>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</si>
  <si>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</si>
  <si>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</si>
  <si>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</si>
  <si>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</si>
  <si>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</si>
  <si>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</si>
  <si>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</si>
  <si>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</si>
  <si>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</si>
  <si>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</si>
  <si>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</si>
  <si>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</si>
  <si>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</si>
  <si>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</si>
  <si>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</si>
  <si>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</si>
  <si>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</si>
  <si>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</si>
  <si>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</si>
  <si>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</si>
  <si>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</si>
  <si>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</si>
  <si>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</si>
  <si>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</si>
  <si>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</si>
  <si>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</si>
  <si>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</si>
  <si>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</si>
  <si>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</si>
  <si>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</si>
  <si>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</si>
  <si>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</si>
  <si>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</si>
  <si>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</si>
  <si>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</si>
  <si>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</si>
  <si>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</si>
  <si>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</si>
  <si>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</si>
  <si>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</si>
  <si>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</si>
  <si>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</si>
  <si>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</si>
  <si>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</si>
  <si>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</si>
  <si>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</si>
  <si>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</si>
  <si>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</si>
  <si>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</si>
  <si>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</si>
  <si>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</si>
  <si>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</si>
  <si>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</si>
  <si>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</si>
  <si>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</si>
  <si>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</si>
  <si>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</si>
  <si>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</si>
  <si>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</si>
  <si>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</si>
  <si>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</si>
  <si>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</si>
  <si>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</si>
  <si>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</si>
  <si>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</si>
  <si>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</si>
  <si>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</si>
  <si>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</si>
  <si>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</si>
  <si>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</si>
  <si>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</si>
  <si>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</si>
  <si>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</si>
  <si>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</si>
  <si>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</si>
  <si>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</si>
  <si>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</si>
  <si>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</si>
  <si>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</si>
  <si>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</si>
  <si>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</si>
  <si>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</si>
  <si>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</si>
  <si>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</si>
  <si>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</si>
  <si>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</si>
  <si>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</si>
  <si>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</si>
  <si>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</si>
  <si>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</si>
  <si>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</si>
  <si>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</si>
  <si>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</si>
  <si>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</si>
  <si>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</si>
  <si>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</si>
  <si>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</si>
  <si>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</si>
  <si>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</si>
  <si>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</si>
  <si>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</si>
  <si>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</si>
  <si>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</si>
  <si>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</si>
  <si>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</si>
  <si>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</si>
  <si>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</si>
  <si>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</si>
  <si>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</si>
  <si>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</si>
  <si>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</si>
  <si>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</si>
  <si>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</si>
  <si>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</si>
  <si>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</si>
  <si>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</si>
  <si>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</si>
  <si>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</si>
  <si>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</si>
  <si>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</si>
  <si>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</si>
  <si>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</si>
  <si>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</si>
  <si>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</si>
  <si>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</si>
  <si>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</si>
  <si>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</si>
  <si>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</si>
  <si>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</si>
  <si>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</si>
  <si>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</si>
  <si>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</si>
  <si>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</si>
  <si>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</si>
  <si>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</si>
  <si>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</si>
  <si>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</si>
  <si>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</si>
  <si>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</si>
  <si>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</si>
  <si>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</si>
  <si>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</si>
  <si>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</si>
  <si>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</si>
  <si>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</si>
  <si>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</si>
  <si>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</si>
  <si>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</si>
  <si>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</si>
  <si>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</si>
  <si>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</si>
  <si>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</si>
  <si>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</si>
  <si>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</si>
  <si>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</si>
  <si>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</si>
  <si>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</si>
  <si>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</si>
  <si>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</si>
  <si>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</si>
  <si>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</si>
  <si>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</si>
  <si>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</si>
  <si>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</si>
  <si>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</si>
  <si>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</si>
  <si>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</si>
  <si>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</si>
  <si>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</si>
  <si>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</si>
  <si>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</si>
  <si>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</si>
  <si>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</si>
  <si>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</si>
  <si>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</si>
  <si>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</si>
  <si>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</si>
  <si>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</si>
  <si>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</si>
  <si>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</si>
  <si>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</si>
  <si>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</si>
  <si>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</si>
  <si>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</si>
  <si>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</si>
  <si>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</si>
  <si>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</si>
  <si>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</si>
  <si>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</si>
  <si>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</si>
  <si>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</si>
  <si>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</si>
  <si>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</si>
  <si>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</si>
  <si>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</si>
  <si>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</si>
  <si>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</si>
  <si>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</si>
  <si>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</si>
  <si>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</si>
  <si>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</si>
  <si>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</si>
  <si>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</si>
  <si>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</si>
  <si>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</si>
  <si>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</si>
  <si>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</si>
  <si>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</si>
  <si>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</si>
  <si>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</si>
  <si>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</si>
  <si>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</si>
  <si>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</si>
  <si>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</si>
  <si>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</si>
  <si>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</si>
  <si>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</si>
  <si>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</si>
  <si>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</si>
  <si>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</si>
  <si>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</si>
  <si>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</si>
  <si>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</si>
  <si>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</si>
  <si>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</si>
  <si>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</si>
  <si>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</si>
  <si>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</si>
  <si>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</si>
  <si>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</si>
  <si>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</si>
  <si>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</si>
  <si>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</si>
  <si>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</si>
  <si>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</si>
  <si>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</si>
  <si>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</si>
  <si>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</si>
  <si>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</si>
  <si>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</si>
  <si>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</si>
  <si>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</si>
  <si>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</si>
  <si>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</si>
  <si>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</si>
  <si>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</si>
  <si>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</si>
  <si>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</si>
  <si>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</si>
  <si>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</si>
  <si>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</si>
  <si>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</si>
  <si>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</si>
  <si>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</si>
  <si>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</si>
  <si>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</si>
  <si>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</si>
  <si>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</si>
  <si>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</si>
  <si>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</si>
  <si>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</si>
  <si>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</si>
  <si>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</si>
  <si>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</si>
  <si>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</si>
  <si>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</si>
  <si>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</si>
  <si>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</si>
  <si>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</si>
  <si>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</si>
  <si>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</si>
  <si>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</si>
  <si>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</si>
  <si>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</si>
  <si>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</si>
  <si>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</si>
  <si>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</si>
  <si>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</si>
  <si>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</si>
  <si>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</si>
  <si>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</si>
  <si>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</si>
  <si>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</si>
  <si>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</si>
  <si>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</si>
  <si>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</si>
  <si>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</si>
  <si>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</si>
  <si>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</si>
  <si>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</si>
  <si>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</si>
  <si>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</si>
  <si>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</si>
  <si>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</si>
  <si>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</si>
  <si>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</si>
  <si>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</si>
  <si>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</si>
  <si>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</si>
  <si>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</si>
  <si>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</si>
  <si>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</si>
  <si>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</si>
  <si>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</si>
  <si>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</si>
  <si>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</si>
  <si>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</si>
  <si>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</si>
  <si>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</si>
  <si>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</si>
  <si>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</si>
  <si>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</si>
  <si>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</si>
  <si>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</si>
  <si>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</si>
  <si>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</si>
  <si>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</si>
  <si>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</si>
  <si>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</si>
  <si>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</si>
  <si>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</si>
  <si>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</si>
  <si>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</si>
  <si>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</si>
  <si>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</si>
  <si>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</si>
  <si>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</si>
  <si>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</si>
  <si>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</si>
  <si>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</si>
  <si>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</si>
  <si>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</si>
  <si>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</si>
  <si>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</si>
  <si>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</si>
  <si>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</si>
  <si>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</si>
  <si>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</si>
  <si>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</si>
  <si>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</si>
  <si>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</si>
  <si>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</si>
  <si>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</si>
  <si>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</si>
  <si>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</si>
  <si>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</si>
  <si>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</si>
  <si>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</si>
  <si>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</si>
  <si>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</si>
  <si>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</si>
  <si>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</si>
  <si>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</si>
  <si>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</si>
  <si>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</si>
  <si>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</si>
  <si>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</si>
  <si>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</si>
  <si>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</si>
  <si>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</si>
  <si>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</si>
  <si>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</si>
  <si>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</si>
  <si>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</si>
  <si>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</si>
  <si>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</si>
  <si>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</si>
  <si>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</si>
  <si>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</si>
  <si>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</si>
  <si>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</si>
  <si>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</si>
  <si>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</si>
  <si>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</si>
  <si>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</si>
  <si>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</si>
  <si>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</si>
  <si>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</si>
  <si>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</si>
  <si>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</si>
  <si>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</si>
  <si>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</si>
  <si>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</si>
  <si>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</si>
  <si>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</si>
  <si>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</si>
  <si>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</si>
  <si>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</si>
  <si>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</si>
  <si>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</si>
  <si>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</si>
  <si>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</si>
  <si>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</si>
  <si>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</si>
  <si>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</si>
  <si>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</si>
  <si>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</si>
  <si>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</si>
  <si>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</si>
  <si>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</si>
  <si>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</si>
  <si>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</si>
  <si>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</si>
  <si>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</si>
  <si>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</si>
  <si>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</si>
  <si>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</si>
  <si>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</si>
  <si>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</si>
  <si>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</si>
  <si>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</si>
  <si>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</si>
  <si>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</si>
  <si>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</si>
  <si>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</si>
  <si>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</si>
  <si>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</si>
  <si>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</si>
  <si>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</si>
  <si>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</si>
  <si>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</si>
  <si>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</si>
  <si>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</si>
  <si>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</si>
  <si>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</si>
  <si>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</si>
  <si>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</si>
  <si>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</si>
  <si>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</si>
  <si>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</si>
  <si>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</si>
  <si>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</si>
  <si>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</si>
  <si>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</si>
  <si>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</si>
  <si>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</si>
  <si>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</si>
  <si>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</si>
  <si>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</si>
  <si>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</si>
  <si>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</si>
  <si>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</si>
  <si>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</si>
  <si>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</si>
  <si>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</si>
  <si>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</si>
  <si>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</si>
  <si>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</si>
  <si>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</si>
  <si>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</si>
  <si>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</si>
  <si>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</si>
  <si>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</si>
  <si>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</si>
  <si>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</si>
  <si>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</si>
  <si>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</si>
  <si>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</si>
  <si>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</si>
  <si>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</si>
  <si>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</si>
  <si>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</si>
  <si>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</si>
  <si>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</si>
  <si>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</si>
  <si>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</si>
  <si>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</si>
  <si>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</si>
  <si>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</si>
  <si>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</si>
  <si>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</si>
  <si>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</si>
  <si>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</si>
  <si>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</si>
  <si>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</si>
  <si>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</si>
  <si>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</si>
  <si>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</si>
  <si>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</si>
  <si>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</si>
  <si>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</si>
  <si>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</si>
  <si>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</si>
  <si>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</si>
  <si>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</si>
  <si>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</si>
  <si>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</si>
  <si>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</si>
  <si>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</si>
  <si>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</si>
  <si>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</si>
  <si>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</si>
  <si>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</si>
  <si>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</si>
  <si>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</si>
  <si>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</si>
  <si>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</si>
  <si>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</si>
  <si>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</si>
  <si>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</si>
  <si>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</si>
  <si>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</si>
  <si>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</si>
  <si>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</si>
  <si>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</si>
  <si>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</si>
  <si>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</si>
  <si>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</si>
  <si>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</si>
  <si>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</si>
  <si>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</si>
  <si>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</si>
  <si>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</si>
  <si>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</si>
  <si>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</si>
  <si>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</si>
  <si>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</si>
  <si>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</si>
  <si>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</si>
  <si>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</si>
  <si>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</si>
  <si>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</si>
  <si>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</si>
  <si>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</si>
  <si>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</si>
  <si>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</si>
  <si>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</si>
  <si>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</si>
  <si>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</si>
  <si>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</si>
  <si>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</si>
  <si>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</si>
  <si>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</si>
  <si>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</si>
  <si>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</si>
  <si>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</si>
  <si>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</si>
  <si>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</si>
  <si>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</si>
  <si>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</si>
  <si>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</si>
  <si>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</si>
  <si>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</si>
  <si>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</si>
  <si>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</si>
  <si>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</si>
  <si>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</si>
  <si>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</si>
  <si>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</si>
  <si>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</si>
  <si>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</si>
  <si>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</si>
  <si>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</si>
  <si>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</si>
  <si>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</si>
  <si>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</si>
  <si>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</si>
  <si>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</si>
  <si>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</si>
  <si>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</si>
  <si>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</si>
  <si>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</si>
  <si>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</si>
  <si>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</si>
  <si>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</si>
  <si>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</si>
  <si>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</si>
  <si>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</si>
  <si>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</si>
  <si>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</si>
  <si>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</si>
  <si>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</si>
  <si>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</si>
  <si>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</si>
  <si>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</si>
  <si>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</si>
  <si>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</si>
  <si>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</si>
  <si>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</si>
  <si>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</si>
  <si>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</si>
  <si>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</si>
  <si>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</si>
  <si>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</si>
  <si>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</si>
  <si>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</si>
  <si>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</si>
  <si>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</si>
  <si>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</si>
  <si>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</si>
  <si>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</si>
  <si>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</si>
  <si>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</si>
  <si>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</si>
  <si>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</si>
  <si>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</si>
  <si>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</si>
  <si>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</si>
  <si>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</si>
  <si>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</si>
  <si>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</si>
  <si>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</si>
  <si>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</si>
  <si>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</si>
  <si>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</si>
  <si>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</si>
  <si>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</si>
  <si>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</si>
  <si>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</si>
  <si>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</si>
  <si>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</si>
  <si>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</si>
  <si>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</si>
  <si>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</si>
  <si>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</si>
  <si>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</si>
  <si>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</si>
  <si>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</si>
  <si>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</si>
  <si>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</si>
  <si>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</si>
  <si>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</si>
  <si>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</si>
  <si>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</si>
  <si>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</si>
  <si>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</si>
  <si>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</si>
  <si>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</si>
  <si>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</si>
  <si>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</si>
  <si>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</si>
  <si>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</si>
  <si>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</si>
  <si>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</si>
  <si>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</si>
  <si>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</si>
  <si>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</si>
  <si>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</si>
  <si>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</si>
  <si>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</si>
  <si>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</si>
  <si>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</si>
  <si>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</si>
  <si>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</si>
  <si>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</si>
  <si>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</si>
  <si>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</si>
  <si>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</si>
  <si>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</si>
  <si>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</si>
  <si>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</si>
  <si>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</si>
  <si>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</si>
  <si>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</si>
  <si>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</si>
  <si>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</si>
  <si>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</si>
  <si>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</si>
  <si>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</si>
  <si>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</si>
  <si>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</si>
  <si>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</si>
  <si>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</si>
  <si>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</si>
  <si>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</si>
  <si>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</si>
  <si>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</si>
  <si>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</si>
  <si>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</si>
  <si>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</si>
  <si>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</si>
  <si>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</si>
  <si>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</si>
  <si>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</si>
  <si>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</si>
  <si>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</si>
  <si>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</si>
  <si>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</si>
  <si>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</si>
  <si>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</si>
  <si>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</si>
  <si>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</si>
  <si>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</si>
  <si>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</si>
  <si>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</si>
  <si>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</si>
  <si>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</si>
  <si>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</si>
  <si>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</si>
  <si>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</si>
  <si>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</si>
  <si>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</si>
  <si>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</si>
  <si>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</si>
  <si>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</si>
  <si>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</si>
  <si>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</si>
  <si>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</si>
  <si>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</si>
  <si>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</si>
  <si>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</si>
  <si>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</si>
  <si>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</si>
  <si>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</si>
  <si>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</si>
  <si>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</si>
  <si>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</si>
  <si>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</si>
  <si>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</si>
  <si>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</si>
  <si>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</si>
  <si>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</si>
  <si>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</si>
  <si>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</si>
  <si>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</si>
  <si>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</si>
  <si>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</si>
  <si>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</si>
  <si>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</si>
  <si>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</si>
  <si>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</si>
  <si>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</si>
  <si>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</si>
  <si>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</si>
  <si>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</si>
  <si>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</si>
  <si>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</si>
  <si>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</si>
  <si>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</si>
  <si>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</si>
  <si>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</si>
  <si>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</si>
  <si>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</si>
  <si>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</si>
  <si>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</si>
  <si>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</si>
  <si>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</si>
  <si>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</si>
  <si>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</si>
  <si>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</si>
  <si>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</si>
  <si>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</si>
  <si>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</si>
  <si>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</si>
  <si>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</si>
  <si>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</si>
  <si>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</si>
  <si>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</si>
  <si>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</si>
  <si>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</si>
  <si>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</si>
  <si>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</si>
  <si>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</si>
  <si>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</si>
  <si>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</si>
  <si>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</si>
  <si>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</si>
  <si>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</si>
  <si>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</si>
  <si>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</si>
  <si>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</si>
  <si>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</si>
  <si>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</si>
  <si>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</si>
  <si>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</si>
  <si>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</si>
  <si>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</si>
  <si>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</si>
  <si>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</si>
  <si>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</si>
  <si>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</si>
  <si>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</si>
  <si>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</si>
  <si>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</si>
  <si>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</si>
  <si>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</si>
  <si>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</si>
  <si>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</si>
  <si>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</si>
  <si>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</si>
  <si>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</si>
  <si>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</si>
  <si>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</si>
  <si>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</si>
  <si>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</si>
  <si>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</si>
  <si>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</si>
  <si>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</si>
  <si>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</si>
  <si>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</si>
  <si>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</si>
  <si>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</si>
  <si>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</si>
  <si>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</si>
  <si>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</si>
  <si>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</si>
  <si>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</si>
  <si>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</si>
  <si>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</si>
  <si>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</si>
  <si>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</si>
  <si>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</si>
  <si>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</si>
  <si>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</si>
  <si>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</si>
  <si>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</si>
  <si>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</si>
  <si>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</si>
  <si>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</si>
  <si>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</si>
  <si>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</si>
  <si>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</si>
  <si>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</si>
  <si>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</si>
  <si>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</si>
  <si>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</si>
  <si>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</si>
  <si>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</si>
  <si>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</si>
  <si>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</si>
  <si>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</si>
  <si>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</si>
  <si>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</si>
  <si>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</si>
  <si>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</si>
  <si>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</si>
  <si>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</si>
  <si>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</si>
  <si>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</si>
  <si>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</si>
  <si>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</si>
  <si>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</si>
  <si>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</si>
  <si>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</si>
  <si>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</si>
  <si>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</si>
  <si>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</si>
  <si>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</si>
  <si>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</si>
  <si>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</si>
  <si>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</si>
  <si>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</si>
  <si>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</si>
  <si>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</si>
  <si>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</si>
  <si>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</si>
  <si>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</si>
  <si>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</si>
  <si>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</si>
  <si>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</si>
  <si>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</si>
  <si>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</si>
  <si>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</si>
  <si>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</si>
  <si>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</si>
  <si>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</si>
  <si>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</si>
  <si>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</si>
  <si>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</si>
  <si>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</si>
  <si>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</si>
  <si>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</si>
  <si>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</si>
  <si>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</si>
  <si>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</si>
  <si>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</si>
  <si>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</si>
  <si>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</si>
  <si>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</si>
  <si>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</si>
  <si>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</si>
  <si>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</si>
  <si>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</si>
  <si>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</si>
  <si>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</si>
  <si>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</si>
  <si>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</si>
  <si>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</si>
  <si>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</si>
  <si>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</si>
  <si>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</si>
  <si>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</si>
  <si>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</si>
  <si>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</si>
  <si>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</si>
  <si>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</si>
  <si>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</si>
  <si>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</si>
  <si>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</si>
  <si>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</si>
  <si>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</si>
  <si>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</si>
  <si>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</si>
  <si>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</si>
  <si>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</si>
  <si>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</si>
  <si>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</si>
  <si>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</si>
  <si>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</si>
  <si>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</si>
  <si>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</si>
  <si>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</si>
  <si>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</si>
  <si>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</si>
  <si>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</si>
  <si>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</si>
  <si>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</si>
  <si>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</si>
  <si>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</si>
  <si>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</si>
  <si>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</si>
  <si>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</si>
  <si>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</si>
  <si>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</si>
  <si>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</si>
  <si>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</si>
  <si>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</si>
  <si>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</si>
  <si>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</si>
  <si>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</si>
  <si>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</si>
  <si>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</si>
  <si>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</si>
  <si>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</si>
  <si>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</si>
  <si>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</si>
  <si>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</si>
  <si>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</si>
  <si>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</si>
  <si>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</si>
  <si>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</si>
  <si>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</si>
  <si>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</si>
  <si>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</si>
  <si>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</si>
  <si>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</si>
  <si>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</si>
  <si>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</si>
  <si>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</si>
  <si>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</si>
  <si>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</si>
  <si>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</si>
  <si>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</si>
  <si>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</si>
  <si>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</si>
  <si>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</si>
  <si>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</si>
  <si>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</si>
  <si>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</si>
  <si>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</si>
  <si>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</si>
  <si>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</si>
  <si>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</si>
  <si>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</si>
  <si>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</si>
  <si>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</si>
  <si>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</si>
  <si>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</si>
  <si>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</si>
  <si>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</si>
  <si>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</si>
  <si>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</si>
  <si>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</si>
  <si>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</si>
  <si>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</si>
  <si>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</si>
  <si>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</si>
  <si>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</si>
  <si>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</si>
  <si>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</si>
  <si>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</si>
  <si>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</si>
  <si>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</si>
  <si>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</si>
  <si>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</si>
  <si>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</si>
  <si>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</si>
  <si>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</si>
  <si>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</si>
  <si>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</si>
  <si>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</si>
  <si>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</si>
  <si>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</si>
  <si>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</si>
  <si>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</si>
  <si>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</si>
  <si>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</si>
  <si>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</si>
  <si>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</si>
  <si>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</si>
  <si>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</si>
  <si>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</si>
  <si>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</si>
  <si>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</si>
  <si>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</si>
  <si>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</si>
  <si>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</si>
  <si>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</si>
  <si>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</si>
  <si>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</si>
  <si>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</si>
  <si>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</si>
  <si>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</si>
  <si>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</si>
  <si>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</si>
  <si>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</si>
  <si>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</si>
  <si>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</si>
  <si>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</si>
  <si>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</si>
  <si>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</si>
  <si>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</si>
  <si>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</si>
  <si>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</si>
  <si>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</si>
  <si>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</si>
  <si>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</si>
  <si>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</si>
  <si>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</si>
  <si>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</si>
  <si>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</si>
  <si>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</si>
  <si>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</si>
  <si>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</si>
  <si>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</si>
  <si>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</si>
  <si>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</si>
  <si>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</si>
  <si>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</si>
  <si>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</si>
  <si>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</si>
  <si>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</si>
  <si>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</si>
  <si>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</si>
  <si>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</si>
  <si>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</si>
  <si>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</si>
  <si>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</si>
  <si>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</si>
  <si>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</si>
  <si>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</si>
  <si>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</si>
  <si>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</si>
  <si>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</si>
  <si>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</si>
  <si>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</si>
  <si>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</si>
  <si>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</si>
  <si>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</si>
  <si>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</si>
  <si>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</si>
  <si>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</si>
  <si>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</si>
  <si>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</si>
  <si>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</si>
  <si>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</si>
  <si>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</si>
  <si>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</si>
  <si>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</si>
  <si>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</si>
  <si>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</si>
  <si>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</si>
  <si>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</si>
  <si>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</si>
  <si>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</si>
  <si>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</si>
  <si>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</si>
  <si>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</si>
  <si>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</si>
  <si>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</si>
  <si>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</si>
  <si>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</si>
  <si>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</si>
  <si>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</si>
  <si>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</si>
  <si>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</si>
  <si>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</si>
  <si>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</si>
  <si>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</si>
  <si>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</si>
  <si>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</si>
  <si>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</si>
  <si>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</si>
  <si>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</si>
  <si>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</si>
  <si>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</si>
  <si>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</si>
  <si>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</si>
  <si>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</si>
  <si>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</si>
  <si>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</si>
  <si>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</si>
  <si>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</si>
  <si>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</si>
  <si>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</si>
  <si>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</si>
  <si>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</si>
  <si>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</si>
  <si>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</si>
  <si>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</si>
  <si>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</si>
  <si>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</si>
  <si>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</si>
  <si>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</si>
  <si>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</si>
  <si>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</si>
  <si>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</si>
  <si>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</si>
  <si>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</si>
  <si>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</si>
  <si>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</si>
  <si>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</si>
  <si>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</si>
  <si>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</si>
  <si>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</si>
  <si>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</si>
  <si>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</si>
  <si>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</si>
  <si>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</si>
  <si>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</si>
  <si>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</si>
  <si>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</si>
  <si>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</si>
  <si>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</si>
  <si>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</si>
  <si>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</si>
  <si>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</si>
  <si>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</si>
  <si>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</si>
  <si>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</si>
  <si>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</si>
  <si>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</si>
  <si>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</si>
  <si>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</si>
  <si>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</si>
  <si>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</si>
  <si>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</si>
  <si>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</si>
  <si>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</si>
  <si>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</si>
  <si>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</si>
  <si>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</si>
  <si>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</si>
  <si>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</si>
  <si>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</si>
  <si>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</si>
  <si>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</si>
  <si>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</si>
  <si>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</si>
  <si>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</si>
  <si>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</si>
  <si>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</si>
  <si>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</si>
  <si>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</si>
  <si>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</si>
  <si>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</si>
  <si>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</si>
  <si>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</si>
  <si>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</si>
  <si>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</si>
  <si>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</si>
  <si>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</si>
  <si>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</si>
  <si>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</si>
  <si>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</si>
  <si>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</si>
  <si>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</si>
  <si>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</si>
  <si>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</si>
  <si>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</si>
  <si>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</si>
  <si>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</si>
  <si>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</si>
  <si>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</si>
  <si>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</si>
  <si>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</si>
  <si>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</si>
  <si>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</si>
  <si>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</si>
  <si>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</si>
  <si>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</si>
  <si>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</si>
  <si>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</si>
  <si>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</si>
  <si>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</si>
  <si>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</si>
  <si>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</si>
  <si>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</si>
  <si>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</si>
  <si>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</si>
  <si>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</si>
  <si>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</si>
  <si>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</si>
  <si>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</si>
  <si>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</si>
  <si>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</si>
  <si>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</si>
  <si>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</si>
  <si>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</si>
  <si>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</si>
  <si>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</si>
  <si>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</si>
  <si>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</si>
  <si>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</si>
  <si>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</si>
  <si>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</si>
  <si>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</si>
  <si>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</si>
  <si>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</si>
  <si>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</si>
  <si>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</si>
  <si>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</si>
  <si>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</si>
  <si>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</si>
  <si>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</si>
  <si>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</si>
  <si>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</si>
  <si>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</si>
  <si>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</si>
  <si>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</si>
  <si>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</si>
  <si>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</si>
  <si>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</si>
  <si>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</si>
  <si>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</si>
  <si>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</si>
  <si>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</si>
  <si>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</si>
  <si>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</si>
  <si>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</si>
  <si>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</si>
  <si>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</si>
  <si>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</si>
  <si>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</si>
  <si>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</si>
  <si>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</si>
  <si>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</si>
  <si>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</si>
  <si>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</si>
  <si>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</si>
  <si>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</si>
  <si>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</si>
  <si>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</si>
  <si>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</si>
  <si>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</si>
  <si>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</si>
  <si>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</si>
  <si>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</si>
  <si>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</si>
  <si>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</si>
  <si>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</si>
  <si>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</si>
  <si>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</si>
  <si>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</si>
  <si>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</si>
  <si>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</si>
  <si>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</si>
  <si>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</si>
  <si>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</si>
  <si>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</si>
  <si>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</si>
  <si>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</si>
  <si>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</si>
  <si>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</si>
  <si>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</si>
  <si>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</si>
  <si>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</si>
  <si>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</si>
  <si>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</si>
  <si>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</si>
  <si>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</si>
  <si>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</si>
  <si>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</si>
  <si>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</si>
  <si>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</si>
  <si>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</si>
  <si>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</si>
  <si>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</si>
  <si>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</si>
  <si>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</si>
  <si>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</si>
  <si>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</si>
  <si>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</si>
  <si>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</si>
  <si>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</si>
  <si>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</si>
  <si>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</si>
  <si>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</si>
  <si>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</si>
  <si>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</si>
  <si>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</si>
  <si>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</si>
  <si>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</si>
  <si>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</si>
  <si>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</si>
  <si>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</si>
  <si>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</si>
  <si>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</si>
  <si>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</si>
  <si>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</si>
  <si>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</si>
  <si>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</si>
  <si>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</si>
  <si>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</si>
  <si>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</si>
  <si>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</si>
  <si>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</si>
  <si>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</si>
  <si>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</si>
  <si>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</si>
  <si>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</si>
  <si>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</si>
  <si>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</si>
  <si>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</si>
  <si>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</si>
  <si>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</si>
  <si>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</si>
  <si>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</si>
  <si>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</si>
  <si>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</si>
  <si>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</si>
  <si>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</si>
  <si>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</si>
  <si>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</si>
  <si>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</si>
  <si>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</si>
  <si>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</si>
  <si>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</si>
  <si>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</si>
  <si>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</si>
  <si>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</si>
  <si>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</si>
  <si>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</si>
  <si>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</si>
  <si>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</si>
  <si>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</si>
  <si>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</si>
  <si>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</si>
  <si>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</si>
  <si>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</si>
  <si>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</si>
  <si>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</si>
  <si>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</si>
  <si>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</si>
  <si>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</si>
  <si>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</si>
  <si>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</si>
  <si>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</si>
  <si>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</si>
  <si>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</si>
  <si>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</si>
  <si>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</si>
  <si>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</si>
  <si>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</si>
  <si>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</si>
  <si>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</si>
  <si>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</si>
  <si>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</si>
  <si>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</si>
  <si>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</si>
  <si>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</si>
  <si>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</si>
  <si>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</si>
  <si>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</si>
  <si>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</si>
  <si>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</si>
  <si>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</si>
  <si>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</si>
  <si>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</si>
  <si>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</si>
  <si>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</si>
  <si>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</si>
  <si>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</si>
  <si>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</si>
  <si>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</si>
  <si>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</si>
  <si>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</si>
  <si>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</si>
  <si>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</si>
  <si>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</si>
  <si>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</si>
  <si>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</si>
  <si>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</si>
  <si>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</si>
  <si>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</si>
  <si>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</si>
  <si>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</si>
  <si>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</si>
  <si>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</si>
  <si>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</si>
  <si>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</si>
  <si>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</si>
  <si>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</si>
  <si>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</si>
  <si>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</si>
  <si>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</si>
  <si>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</si>
  <si>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</si>
  <si>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</si>
  <si>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</si>
  <si>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</si>
  <si>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</si>
  <si>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</si>
  <si>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</si>
  <si>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</si>
  <si>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</si>
  <si>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</si>
  <si>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</si>
  <si>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</si>
  <si>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</si>
  <si>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</si>
  <si>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</si>
  <si>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</si>
  <si>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</si>
  <si>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</si>
  <si>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</si>
  <si>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</si>
  <si>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</si>
  <si>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</si>
  <si>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</si>
  <si>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</si>
  <si>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</si>
  <si>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</si>
  <si>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</si>
  <si>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</si>
  <si>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</si>
  <si>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</si>
  <si>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</si>
  <si>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</si>
  <si>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</si>
  <si>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</si>
  <si>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</si>
  <si>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</si>
  <si>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</si>
  <si>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</si>
  <si>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</si>
  <si>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</si>
  <si>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</si>
  <si>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</si>
  <si>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</si>
  <si>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</si>
  <si>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</si>
  <si>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</si>
  <si>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</si>
  <si>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</si>
  <si>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</si>
  <si>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</si>
  <si>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</si>
  <si>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</si>
  <si>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</si>
  <si>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</si>
  <si>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</si>
  <si>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</si>
  <si>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</si>
  <si>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</si>
  <si>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</si>
  <si>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</si>
  <si>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</si>
  <si>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</si>
  <si>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</si>
  <si>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</si>
  <si>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</si>
  <si>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</si>
  <si>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</si>
  <si>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</si>
  <si>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</si>
  <si>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</si>
  <si>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</si>
  <si>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</si>
  <si>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</si>
  <si>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</si>
  <si>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</si>
  <si>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</si>
  <si>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</si>
  <si>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</si>
  <si>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</si>
  <si>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</si>
  <si>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</si>
  <si>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</si>
  <si>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</si>
  <si>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</si>
  <si>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</si>
  <si>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</si>
  <si>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</si>
  <si>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</si>
  <si>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</si>
  <si>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</si>
  <si>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</si>
  <si>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</si>
  <si>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</si>
  <si>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</si>
  <si>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</si>
  <si>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</si>
  <si>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</si>
  <si>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</si>
  <si>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</si>
  <si>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</si>
  <si>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</si>
  <si>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</si>
  <si>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</si>
  <si>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</si>
  <si>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</si>
  <si>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</si>
  <si>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</si>
  <si>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</si>
  <si>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</si>
  <si>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</si>
  <si>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</si>
  <si>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</si>
  <si>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</si>
  <si>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</si>
  <si>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</si>
  <si>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</si>
  <si>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</si>
  <si>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</si>
  <si>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</si>
  <si>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</si>
  <si>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</si>
  <si>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</si>
  <si>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</si>
  <si>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</si>
  <si>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</si>
  <si>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</si>
  <si>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</si>
  <si>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</si>
  <si>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</si>
  <si>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</si>
  <si>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</si>
  <si>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</si>
  <si>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</si>
  <si>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</si>
  <si>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</si>
  <si>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</si>
  <si>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</si>
  <si>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</si>
  <si>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</si>
  <si>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</si>
  <si>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</si>
  <si>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</si>
  <si>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</si>
  <si>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</si>
  <si>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</si>
  <si>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</si>
  <si>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</si>
  <si>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</si>
  <si>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</si>
  <si>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</si>
  <si>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</si>
  <si>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</si>
  <si>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</si>
  <si>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</si>
  <si>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</si>
  <si>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</si>
  <si>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</si>
  <si>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</si>
  <si>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</si>
  <si>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</si>
  <si>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</si>
  <si>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</si>
  <si>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</si>
  <si>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</si>
  <si>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</si>
  <si>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</si>
  <si>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</si>
  <si>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</si>
  <si>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</si>
  <si>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</si>
  <si>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</si>
  <si>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</si>
  <si>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</si>
  <si>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</si>
  <si>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</si>
  <si>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</si>
  <si>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</si>
  <si>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</si>
  <si>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</si>
  <si>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</si>
  <si>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</si>
  <si>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</si>
  <si>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</si>
  <si>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</si>
  <si>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</si>
  <si>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</si>
  <si>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</si>
  <si>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</si>
  <si>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</si>
  <si>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</si>
  <si>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</si>
  <si>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</si>
  <si>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</si>
  <si>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</si>
  <si>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</si>
  <si>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</si>
  <si>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</si>
  <si>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</si>
  <si>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</si>
  <si>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</si>
  <si>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</si>
  <si>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</si>
  <si>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</si>
  <si>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</si>
  <si>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</si>
  <si>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</si>
  <si>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</si>
  <si>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</si>
  <si>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</si>
  <si>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</si>
  <si>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</si>
  <si>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</si>
  <si>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</si>
  <si>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</si>
  <si>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</si>
  <si>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</si>
  <si>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</si>
  <si>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</si>
  <si>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</si>
  <si>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</si>
  <si>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</si>
  <si>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</si>
  <si>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</si>
  <si>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</si>
  <si>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</si>
  <si>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</si>
  <si>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</si>
  <si>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</si>
  <si>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</si>
  <si>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</si>
  <si>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</si>
  <si>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</si>
  <si>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</si>
  <si>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</si>
  <si>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</si>
  <si>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</si>
  <si>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</si>
  <si>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</si>
  <si>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</si>
  <si>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</si>
  <si>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</si>
  <si>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</si>
  <si>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</si>
  <si>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</si>
  <si>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</si>
  <si>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</si>
  <si>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</si>
  <si>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</si>
  <si>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</si>
  <si>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</si>
  <si>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</si>
  <si>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</si>
  <si>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</si>
  <si>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</si>
  <si>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</si>
  <si>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</si>
  <si>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</si>
  <si>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</si>
  <si>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</si>
  <si>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</si>
  <si>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</si>
  <si>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</si>
  <si>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</si>
  <si>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</si>
  <si>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</si>
  <si>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</si>
  <si>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</si>
  <si>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</si>
  <si>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</si>
  <si>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</si>
  <si>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</si>
  <si>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</si>
  <si>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</si>
  <si>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</si>
  <si>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</si>
  <si>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</si>
  <si>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</si>
  <si>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</si>
  <si>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</si>
  <si>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</si>
  <si>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</si>
  <si>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</si>
  <si>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</si>
  <si>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</si>
  <si>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</si>
  <si>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</si>
  <si>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</si>
  <si>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</si>
  <si>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</si>
  <si>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</si>
  <si>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</si>
  <si>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</si>
  <si>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</si>
  <si>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</si>
  <si>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</si>
  <si>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</si>
  <si>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</si>
  <si>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</si>
  <si>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</si>
  <si>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</si>
  <si>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</si>
  <si>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</si>
  <si>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</si>
  <si>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</si>
  <si>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</si>
  <si>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</si>
  <si>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</si>
  <si>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</si>
  <si>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</si>
  <si>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</si>
  <si>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</si>
  <si>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</si>
  <si>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</si>
  <si>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</si>
  <si>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</si>
  <si>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</si>
  <si>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</si>
  <si>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</si>
  <si>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</si>
  <si>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</si>
  <si>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</si>
  <si>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</si>
  <si>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</si>
  <si>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</si>
  <si>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</si>
  <si>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</si>
  <si>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</si>
  <si>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</si>
  <si>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</si>
  <si>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</si>
  <si>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</si>
  <si>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</si>
  <si>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</si>
  <si>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</si>
  <si>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</si>
  <si>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</si>
  <si>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</si>
  <si>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</si>
  <si>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</si>
  <si>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</si>
  <si>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</si>
  <si>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</si>
  <si>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</si>
  <si>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</si>
  <si>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</si>
  <si>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</si>
  <si>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</si>
  <si>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</si>
  <si>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</si>
  <si>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</si>
  <si>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</si>
  <si>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</si>
  <si>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</si>
  <si>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</si>
  <si>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</si>
  <si>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</si>
  <si>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</si>
  <si>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</si>
  <si>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</si>
  <si>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</si>
  <si>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</si>
  <si>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</si>
  <si>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</si>
  <si>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</si>
  <si>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</si>
  <si>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</si>
  <si>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</si>
  <si>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</si>
  <si>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</si>
  <si>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</si>
  <si>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</si>
  <si>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</si>
  <si>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</si>
  <si>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</si>
  <si>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</si>
  <si>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</si>
  <si>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</si>
  <si>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</si>
  <si>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</si>
  <si>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</si>
  <si>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</si>
  <si>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</si>
  <si>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</si>
  <si>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</si>
  <si>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</si>
  <si>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</si>
  <si>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</si>
  <si>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</si>
  <si>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</si>
  <si>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</si>
  <si>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</si>
  <si>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</si>
  <si>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</si>
  <si>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</si>
  <si>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</si>
  <si>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</si>
  <si>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</si>
  <si>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</si>
  <si>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</si>
  <si>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</si>
  <si>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</si>
  <si>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</si>
  <si>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</si>
  <si>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</si>
  <si>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</si>
  <si>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</si>
  <si>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</si>
  <si>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</si>
  <si>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</si>
  <si>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</si>
  <si>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</si>
  <si>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</si>
  <si>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</si>
  <si>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</si>
  <si>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</si>
  <si>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</si>
  <si>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</si>
  <si>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</si>
  <si>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</si>
  <si>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</si>
  <si>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</si>
  <si>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</si>
  <si>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</si>
  <si>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</si>
  <si>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</si>
  <si>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</si>
  <si>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</si>
  <si>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</si>
  <si>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</si>
  <si>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</si>
  <si>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</si>
  <si>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</si>
  <si>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</si>
  <si>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</si>
  <si>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</si>
  <si>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</si>
  <si>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</si>
  <si>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</si>
  <si>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</si>
  <si>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</si>
  <si>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</si>
  <si>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</si>
  <si>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</si>
  <si>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</si>
  <si>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</si>
  <si>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</si>
  <si>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</si>
  <si>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</si>
  <si>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</si>
  <si>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</si>
  <si>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</si>
  <si>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</si>
  <si>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</si>
  <si>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</si>
  <si>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</si>
  <si>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</si>
  <si>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</si>
  <si>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</si>
  <si>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</si>
  <si>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</si>
  <si>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</si>
  <si>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</si>
  <si>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</si>
  <si>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</si>
  <si>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</si>
  <si>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</si>
  <si>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</si>
  <si>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</si>
  <si>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</si>
  <si>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</si>
  <si>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</si>
  <si>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</si>
  <si>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</si>
  <si>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</si>
  <si>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</si>
  <si>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</si>
  <si>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</si>
  <si>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</si>
  <si>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</si>
  <si>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</si>
  <si>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</si>
  <si>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</si>
  <si>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</si>
  <si>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</si>
  <si>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</si>
  <si>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</si>
  <si>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</si>
  <si>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</si>
  <si>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</si>
  <si>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</si>
  <si>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</si>
  <si>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</si>
  <si>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</si>
  <si>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</si>
  <si>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</si>
  <si>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</si>
  <si>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</si>
  <si>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</si>
  <si>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</si>
  <si>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</si>
  <si>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</si>
  <si>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</si>
  <si>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</si>
  <si>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</si>
  <si>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</si>
  <si>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</si>
  <si>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</si>
  <si>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</si>
  <si>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</si>
  <si>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</si>
  <si>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</si>
  <si>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</si>
  <si>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</si>
  <si>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</si>
  <si>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</si>
  <si>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</si>
  <si>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</si>
  <si>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</si>
  <si>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</si>
  <si>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</si>
  <si>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</si>
  <si>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</si>
  <si>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</si>
  <si>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</si>
  <si>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</si>
  <si>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</si>
  <si>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</si>
  <si>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</si>
  <si>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</si>
  <si>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</si>
  <si>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</si>
  <si>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</si>
  <si>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</si>
  <si>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</si>
  <si>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</si>
  <si>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</si>
  <si>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</si>
  <si>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</si>
  <si>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</si>
  <si>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</si>
  <si>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</si>
  <si>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</si>
  <si>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</si>
  <si>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</si>
  <si>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</si>
  <si>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</si>
  <si>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</si>
  <si>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</si>
  <si>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</si>
  <si>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</si>
  <si>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</si>
  <si>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</si>
  <si>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</si>
  <si>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</si>
  <si>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</si>
  <si>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</si>
  <si>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</si>
  <si>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</si>
  <si>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</si>
  <si>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</si>
  <si>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</si>
  <si>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</si>
  <si>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</si>
  <si>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</si>
  <si>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</si>
  <si>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</si>
  <si>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</si>
  <si>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</si>
  <si>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</si>
  <si>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</si>
  <si>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</si>
  <si>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</si>
  <si>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</si>
  <si>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</si>
  <si>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</si>
  <si>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</si>
  <si>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</si>
  <si>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</si>
  <si>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</si>
  <si>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</si>
  <si>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</si>
  <si>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</si>
  <si>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</si>
  <si>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</si>
  <si>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</si>
  <si>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</si>
  <si>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</si>
  <si>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</si>
  <si>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</si>
  <si>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</si>
  <si>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</si>
  <si>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</si>
  <si>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</si>
  <si>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</si>
  <si>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</si>
  <si>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</si>
  <si>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</si>
  <si>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</si>
  <si>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</si>
  <si>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</si>
  <si>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</si>
  <si>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</si>
  <si>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</si>
  <si>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</si>
  <si>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</si>
  <si>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</si>
  <si>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</si>
  <si>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</si>
  <si>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</si>
  <si>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</si>
  <si>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</si>
  <si>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</si>
  <si>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</si>
  <si>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</si>
  <si>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</si>
  <si>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</si>
  <si>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</si>
  <si>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</si>
  <si>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</si>
  <si>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</si>
  <si>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</si>
  <si>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</si>
  <si>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</si>
  <si>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</si>
  <si>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</si>
  <si>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</si>
  <si>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</si>
  <si>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</si>
  <si>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</si>
  <si>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</si>
  <si>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</si>
  <si>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</si>
  <si>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</si>
  <si>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</si>
  <si>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</si>
  <si>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</si>
  <si>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</si>
  <si>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</si>
  <si>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</si>
  <si>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</si>
  <si>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</si>
  <si>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</si>
  <si>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</si>
  <si>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</si>
  <si>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</si>
  <si>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</si>
  <si>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</si>
  <si>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</si>
  <si>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</si>
  <si>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</si>
  <si>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</si>
  <si>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</si>
  <si>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</si>
  <si>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</si>
  <si>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</si>
  <si>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</si>
  <si>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</si>
  <si>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</si>
  <si>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</si>
  <si>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</si>
  <si>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</si>
  <si>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</si>
  <si>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</si>
  <si>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</si>
  <si>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</si>
  <si>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</si>
  <si>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</si>
  <si>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</si>
  <si>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</si>
  <si>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</si>
  <si>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</si>
  <si>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</si>
  <si>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</si>
  <si>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</si>
  <si>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</si>
  <si>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</si>
  <si>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</si>
  <si>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</si>
  <si>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</si>
  <si>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</si>
  <si>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</si>
  <si>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</si>
  <si>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</si>
  <si>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</si>
  <si>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</si>
  <si>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</si>
  <si>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</si>
  <si>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</si>
  <si>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</si>
  <si>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</si>
  <si>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</si>
  <si>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</si>
  <si>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</si>
  <si>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</si>
  <si>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</si>
  <si>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</si>
  <si>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</si>
  <si>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</si>
  <si>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</si>
  <si>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</si>
  <si>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</si>
  <si>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</si>
  <si>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</si>
  <si>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</si>
  <si>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</si>
  <si>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</si>
  <si>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</si>
  <si>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</si>
  <si>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</si>
  <si>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</si>
  <si>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</si>
  <si>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</si>
  <si>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</si>
  <si>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</si>
  <si>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</si>
  <si>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</si>
  <si>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</si>
  <si>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</si>
  <si>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</si>
  <si>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</si>
  <si>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</si>
  <si>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</si>
  <si>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</si>
  <si>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</si>
  <si>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</si>
  <si>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</si>
  <si>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</si>
  <si>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</si>
  <si>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</si>
  <si>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</si>
  <si>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</si>
  <si>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</si>
  <si>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</si>
  <si>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</si>
  <si>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</si>
  <si>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</si>
  <si>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</si>
  <si>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</si>
  <si>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</si>
  <si>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</si>
  <si>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</si>
  <si>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</si>
  <si>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</si>
  <si>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</si>
  <si>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</si>
  <si>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</si>
  <si>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</si>
  <si>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</si>
  <si>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</si>
  <si>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</si>
  <si>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</si>
  <si>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</si>
  <si>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</si>
  <si>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</si>
  <si>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</si>
  <si>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</si>
  <si>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</si>
  <si>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</si>
  <si>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</si>
  <si>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</si>
  <si>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</si>
  <si>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</si>
  <si>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</si>
  <si>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</si>
  <si>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</si>
  <si>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</si>
  <si>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</si>
  <si>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</si>
  <si>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</si>
  <si>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</si>
  <si>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</si>
  <si>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</si>
  <si>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</si>
  <si>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</si>
  <si>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</si>
  <si>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</si>
  <si>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</si>
  <si>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</si>
  <si>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</si>
  <si>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</si>
  <si>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</si>
  <si>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</si>
  <si>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</si>
  <si>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</si>
  <si>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</si>
  <si>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</si>
  <si>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</si>
  <si>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</si>
  <si>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</si>
  <si>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</si>
  <si>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</si>
  <si>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</si>
  <si>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</si>
  <si>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</si>
  <si>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</si>
  <si>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</si>
  <si>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</si>
  <si>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</si>
  <si>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</si>
  <si>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</si>
  <si>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</si>
  <si>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</si>
  <si>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</si>
  <si>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</si>
  <si>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</si>
  <si>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</si>
  <si>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</si>
  <si>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</si>
  <si>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</si>
  <si>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</si>
  <si>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</si>
  <si>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</si>
  <si>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</si>
  <si>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</si>
  <si>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</si>
  <si>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</si>
  <si>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</si>
  <si>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</si>
  <si>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</si>
  <si>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</si>
  <si>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</si>
  <si>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</si>
  <si>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</si>
  <si>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</si>
  <si>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</si>
  <si>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</si>
  <si>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</si>
  <si>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</si>
  <si>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</si>
  <si>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</si>
  <si>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</si>
  <si>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</si>
  <si>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</si>
  <si>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</si>
  <si>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</si>
  <si>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</si>
  <si>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</si>
  <si>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</si>
  <si>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</si>
  <si>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</si>
  <si>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</si>
  <si>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</si>
  <si>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</si>
  <si>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</si>
  <si>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</si>
  <si>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</si>
  <si>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</si>
  <si>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</si>
  <si>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</si>
  <si>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</si>
  <si>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</si>
  <si>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</si>
  <si>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</si>
  <si>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</si>
  <si>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</si>
  <si>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</si>
  <si>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</si>
  <si>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</si>
  <si>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</si>
  <si>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</si>
  <si>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</si>
  <si>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</si>
  <si>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</si>
  <si>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</si>
  <si>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</si>
  <si>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</si>
  <si>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</si>
  <si>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</si>
  <si>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</si>
  <si>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</si>
  <si>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</si>
  <si>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</si>
  <si>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</si>
  <si>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</si>
  <si>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</si>
  <si>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</si>
  <si>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</si>
  <si>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</si>
  <si>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</si>
  <si>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</si>
  <si>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</si>
  <si>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</si>
  <si>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</si>
  <si>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</si>
  <si>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</si>
  <si>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</si>
  <si>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</si>
  <si>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</si>
  <si>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</si>
  <si>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</si>
  <si>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</si>
  <si>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</si>
  <si>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</si>
  <si>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</si>
  <si>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</si>
  <si>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</si>
  <si>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</si>
  <si>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</si>
  <si>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</si>
  <si>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</si>
  <si>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</si>
  <si>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</si>
  <si>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</si>
  <si>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</si>
  <si>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</si>
  <si>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</si>
  <si>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</si>
  <si>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</si>
  <si>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</si>
  <si>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</si>
  <si>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</si>
  <si>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</si>
  <si>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</si>
  <si>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</si>
  <si>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</si>
  <si>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</si>
  <si>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</si>
  <si>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</si>
  <si>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</si>
  <si>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</si>
  <si>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</si>
  <si>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</si>
  <si>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</si>
  <si>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</si>
  <si>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</si>
  <si>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</si>
  <si>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</si>
  <si>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</si>
  <si>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</si>
  <si>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</si>
  <si>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</si>
  <si>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</si>
  <si>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</si>
  <si>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</si>
  <si>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</si>
  <si>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</si>
  <si>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</si>
  <si>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</si>
  <si>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</si>
  <si>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</si>
  <si>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</si>
  <si>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</si>
  <si>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</si>
  <si>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</si>
  <si>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</si>
  <si>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</si>
  <si>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</si>
  <si>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</si>
  <si>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</si>
  <si>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</si>
  <si>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</si>
  <si>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</si>
  <si>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</si>
  <si>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</si>
  <si>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</si>
  <si>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</si>
  <si>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</si>
  <si>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</si>
  <si>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</si>
  <si>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</si>
  <si>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</si>
  <si>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</si>
  <si>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</si>
  <si>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</si>
  <si>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</si>
  <si>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</si>
  <si>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</si>
  <si>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</si>
  <si>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</si>
  <si>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</si>
  <si>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</si>
  <si>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</si>
  <si>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</si>
  <si>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</si>
  <si>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</si>
  <si>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</si>
  <si>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</si>
  <si>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</si>
  <si>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</si>
  <si>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</si>
  <si>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</si>
  <si>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</si>
  <si>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</si>
  <si>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</si>
  <si>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</si>
  <si>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</si>
  <si>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</si>
  <si>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</si>
  <si>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</si>
  <si>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</si>
  <si>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</si>
  <si>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</si>
  <si>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</si>
  <si>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</si>
  <si>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</si>
  <si>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</si>
  <si>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</si>
  <si>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</si>
  <si>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</si>
  <si>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</si>
  <si>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</si>
  <si>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</si>
  <si>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</si>
  <si>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</si>
  <si>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</si>
  <si>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</si>
  <si>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</si>
  <si>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</si>
  <si>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</si>
  <si>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</si>
  <si>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</si>
  <si>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</si>
  <si>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</si>
  <si>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</si>
  <si>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</si>
  <si>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</si>
  <si>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</si>
  <si>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</si>
  <si>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</si>
  <si>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</si>
  <si>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</si>
  <si>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</si>
  <si>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</si>
  <si>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</si>
  <si>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</si>
  <si>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</si>
  <si>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</si>
  <si>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</si>
  <si>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</si>
  <si>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</si>
  <si>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</si>
  <si>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</si>
  <si>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</si>
  <si>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</si>
  <si>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</si>
  <si>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</si>
  <si>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</si>
  <si>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</si>
  <si>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</si>
  <si>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</si>
  <si>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</si>
  <si>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</si>
  <si>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</si>
  <si>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</si>
  <si>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</si>
  <si>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</si>
  <si>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</si>
  <si>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</si>
  <si>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</si>
  <si>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</si>
  <si>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</si>
  <si>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</si>
  <si>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</si>
  <si>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</si>
  <si>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</si>
  <si>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</si>
  <si>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</si>
  <si>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</si>
  <si>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</si>
  <si>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</si>
  <si>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</si>
  <si>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</si>
  <si>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</si>
  <si>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</si>
  <si>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</si>
  <si>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</si>
  <si>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</si>
  <si>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</si>
  <si>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</si>
  <si>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</si>
  <si>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</si>
  <si>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</si>
  <si>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</si>
  <si>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</si>
  <si>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</si>
  <si>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</si>
  <si>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</si>
  <si>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</si>
  <si>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</si>
  <si>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</si>
  <si>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</si>
  <si>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</si>
  <si>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</si>
  <si>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</si>
  <si>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</si>
  <si>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</si>
  <si>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</si>
  <si>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</si>
  <si>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</si>
  <si>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</si>
  <si>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</si>
  <si>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</si>
  <si>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</si>
  <si>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</si>
  <si>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</si>
  <si>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</si>
  <si>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</si>
  <si>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</si>
  <si>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</si>
  <si>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</si>
  <si>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</si>
  <si>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</si>
  <si>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</si>
  <si>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</si>
  <si>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</si>
  <si>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</si>
  <si>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</si>
  <si>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</si>
  <si>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</si>
  <si>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</si>
  <si>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</si>
  <si>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</si>
  <si>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</si>
  <si>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</si>
  <si>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</si>
  <si>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</si>
  <si>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</si>
  <si>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</si>
  <si>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</si>
  <si>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</si>
  <si>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</si>
  <si>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</si>
  <si>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</si>
  <si>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</si>
  <si>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</si>
  <si>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</si>
  <si>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</si>
  <si>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</si>
  <si>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</si>
  <si>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</si>
  <si>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</si>
  <si>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</si>
  <si>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</si>
  <si>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</si>
  <si>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</si>
  <si>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</si>
  <si>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</si>
  <si>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</si>
  <si>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</si>
  <si>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</si>
  <si>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</si>
  <si>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</si>
  <si>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</si>
  <si>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</si>
  <si>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</si>
  <si>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</si>
  <si>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</si>
  <si>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</si>
  <si>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</si>
  <si>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</si>
  <si>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</si>
  <si>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</si>
  <si>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</si>
  <si>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</si>
  <si>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</si>
  <si>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</si>
  <si>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</si>
  <si>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</si>
  <si>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</si>
  <si>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</si>
  <si>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</si>
  <si>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</si>
  <si>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</si>
  <si>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</si>
  <si>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</si>
  <si>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</si>
  <si>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</si>
  <si>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</si>
  <si>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</si>
  <si>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</si>
  <si>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</si>
  <si>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</si>
  <si>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</si>
  <si>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</si>
  <si>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</si>
  <si>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</si>
  <si>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</si>
  <si>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</si>
  <si>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</si>
  <si>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</si>
  <si>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</si>
  <si>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</si>
  <si>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</si>
  <si>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</si>
  <si>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</si>
  <si>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</si>
  <si>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</si>
  <si>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</si>
  <si>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</si>
  <si>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</si>
  <si>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</si>
  <si>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</si>
  <si>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</si>
  <si>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</si>
  <si>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</si>
  <si>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</si>
  <si>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</si>
  <si>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</si>
  <si>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</si>
  <si>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</si>
  <si>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</si>
  <si>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</si>
  <si>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</si>
  <si>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</si>
  <si>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</si>
  <si>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</si>
  <si>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</si>
  <si>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</si>
  <si>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</si>
  <si>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</si>
  <si>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</si>
  <si>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</si>
  <si>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</si>
  <si>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</si>
  <si>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</si>
  <si>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</si>
  <si>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</si>
  <si>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</si>
  <si>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</si>
  <si>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</si>
  <si>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</si>
  <si>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</si>
  <si>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</si>
  <si>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</si>
  <si>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</si>
  <si>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</si>
  <si>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</si>
  <si>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</si>
  <si>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</si>
  <si>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</si>
  <si>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</si>
  <si>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</si>
  <si>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</si>
  <si>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</si>
  <si>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</si>
  <si>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</si>
  <si>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</si>
  <si>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</si>
  <si>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</si>
  <si>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</si>
  <si>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</si>
  <si>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</si>
  <si>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</si>
  <si>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</si>
  <si>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</si>
  <si>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</si>
  <si>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</si>
  <si>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</si>
  <si>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</si>
  <si>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</si>
  <si>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</si>
  <si>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</si>
  <si>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</si>
  <si>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</si>
  <si>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</si>
  <si>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</si>
  <si>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</si>
  <si>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</si>
  <si>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</si>
  <si>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</si>
  <si>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</si>
  <si>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</si>
  <si>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</si>
  <si>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</si>
  <si>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</si>
  <si>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</si>
  <si>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</si>
  <si>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</si>
  <si>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</si>
  <si>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</si>
  <si>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</si>
  <si>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</si>
  <si>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</si>
  <si>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</si>
  <si>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</si>
  <si>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</si>
  <si>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</si>
  <si>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</si>
  <si>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</si>
  <si>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</si>
  <si>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</si>
  <si>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</si>
  <si>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</si>
  <si>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</si>
  <si>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</si>
  <si>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</si>
  <si>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</si>
  <si>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</si>
  <si>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</si>
  <si>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</si>
  <si>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</si>
  <si>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</si>
  <si>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</si>
  <si>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</si>
  <si>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</si>
  <si>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</si>
  <si>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</si>
  <si>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</si>
  <si>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</si>
  <si>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</si>
  <si>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</si>
  <si>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</si>
  <si>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</si>
  <si>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</si>
  <si>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</si>
  <si>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</si>
  <si>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</si>
  <si>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</si>
  <si>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</si>
  <si>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</si>
  <si>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</si>
  <si>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</si>
  <si>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</si>
  <si>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</si>
  <si>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</si>
  <si>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</si>
  <si>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</si>
  <si>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</si>
  <si>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</si>
  <si>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</si>
  <si>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</si>
  <si>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</si>
  <si>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</si>
  <si>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</si>
  <si>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</si>
  <si>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</si>
  <si>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</si>
  <si>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</si>
  <si>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</si>
  <si>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</si>
  <si>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</si>
  <si>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</si>
  <si>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</si>
  <si>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</si>
  <si>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</si>
  <si>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</si>
  <si>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</si>
  <si>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</si>
  <si>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</si>
  <si>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</si>
  <si>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</si>
  <si>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</si>
  <si>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</si>
  <si>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</si>
  <si>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</si>
  <si>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</si>
  <si>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</si>
  <si>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</si>
  <si>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</si>
  <si>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</si>
  <si>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</si>
  <si>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</si>
  <si>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</si>
  <si>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</si>
  <si>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</si>
  <si>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</si>
  <si>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</si>
  <si>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</si>
  <si>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</si>
  <si>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</si>
  <si>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</si>
  <si>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</si>
  <si>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</si>
  <si>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</si>
  <si>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</si>
  <si>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</si>
  <si>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</si>
  <si>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</si>
  <si>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</si>
  <si>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</si>
  <si>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</si>
  <si>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</si>
  <si>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</si>
  <si>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</si>
  <si>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</si>
  <si>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</si>
  <si>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</si>
  <si>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</si>
  <si>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</si>
  <si>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</si>
  <si>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</si>
  <si>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</si>
  <si>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</si>
  <si>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</si>
  <si>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</si>
  <si>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</si>
  <si>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</si>
  <si>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</si>
  <si>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</si>
  <si>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</si>
  <si>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</si>
  <si>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</si>
  <si>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</si>
  <si>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</si>
  <si>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</si>
  <si>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</si>
  <si>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</si>
  <si>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</si>
  <si>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</si>
  <si>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</si>
  <si>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</si>
  <si>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</si>
  <si>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</si>
  <si>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</si>
  <si>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</si>
  <si>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</si>
  <si>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</si>
  <si>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</si>
  <si>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</si>
  <si>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</si>
  <si>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</si>
  <si>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</si>
  <si>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</si>
  <si>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</si>
  <si>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</si>
  <si>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</si>
  <si>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</si>
  <si>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</si>
  <si>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</si>
  <si>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</si>
  <si>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</si>
  <si>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</si>
  <si>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</si>
  <si>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</si>
  <si>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</si>
  <si>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</si>
  <si>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</si>
  <si>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</si>
  <si>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</si>
  <si>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</si>
  <si>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</si>
  <si>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</si>
  <si>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</si>
  <si>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</si>
  <si>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</si>
  <si>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</si>
  <si>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</si>
  <si>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</si>
  <si>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</si>
  <si>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</si>
  <si>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</si>
  <si>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</si>
  <si>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</si>
  <si>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</si>
  <si>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</si>
  <si>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</si>
  <si>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</si>
  <si>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</si>
  <si>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</si>
  <si>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</si>
  <si>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</si>
  <si>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</si>
  <si>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</si>
  <si>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</si>
  <si>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</si>
  <si>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</si>
  <si>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</si>
  <si>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</si>
  <si>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</si>
  <si>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</si>
  <si>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</si>
  <si>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</si>
  <si>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</si>
  <si>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</si>
  <si>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</si>
  <si>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</si>
  <si>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</si>
  <si>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</si>
  <si>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</si>
  <si>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</si>
  <si>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</si>
  <si>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</si>
  <si>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</si>
  <si>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</si>
  <si>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</si>
  <si>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</si>
  <si>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</si>
  <si>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</si>
  <si>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</si>
  <si>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</si>
  <si>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</si>
  <si>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</si>
  <si>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</si>
  <si>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</si>
  <si>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</si>
  <si>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</si>
  <si>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</si>
  <si>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</si>
  <si>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</si>
  <si>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</si>
  <si>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</si>
  <si>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</si>
  <si>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</si>
  <si>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</si>
  <si>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</si>
  <si>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</si>
  <si>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</si>
  <si>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</si>
  <si>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</si>
  <si>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</si>
  <si>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</si>
  <si>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</si>
  <si>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</si>
  <si>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</si>
  <si>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</si>
  <si>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</si>
  <si>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</si>
  <si>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</si>
  <si>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</si>
  <si>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</si>
  <si>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</si>
  <si>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</si>
  <si>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</si>
  <si>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</si>
  <si>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</si>
  <si>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</si>
  <si>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</si>
  <si>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</si>
  <si>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</si>
  <si>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</si>
  <si>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</si>
  <si>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</si>
  <si>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</si>
  <si>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</si>
  <si>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</si>
  <si>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</si>
  <si>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</si>
  <si>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</si>
  <si>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</si>
  <si>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</si>
  <si>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</si>
  <si>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</si>
  <si>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</si>
  <si>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</si>
  <si>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</si>
  <si>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</si>
  <si>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</si>
  <si>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</si>
  <si>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</si>
  <si>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</si>
  <si>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</si>
  <si>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</si>
  <si>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</si>
  <si>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</si>
  <si>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</si>
  <si>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</si>
  <si>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</si>
  <si>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</si>
  <si>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</si>
  <si>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</si>
  <si>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</si>
  <si>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</si>
  <si>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</si>
  <si>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</si>
  <si>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</si>
  <si>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</si>
  <si>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</si>
  <si>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</si>
  <si>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</si>
  <si>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</si>
  <si>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</si>
  <si>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</si>
  <si>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</si>
  <si>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</si>
  <si>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</si>
  <si>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</si>
  <si>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</si>
  <si>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</si>
  <si>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</si>
  <si>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</si>
  <si>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</si>
  <si>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</si>
  <si>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</si>
  <si>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</si>
  <si>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</si>
  <si>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</si>
  <si>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</si>
  <si>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</si>
  <si>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</si>
  <si>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</si>
  <si>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</si>
  <si>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</si>
  <si>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</si>
  <si>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</si>
  <si>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</si>
  <si>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</si>
  <si>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</si>
  <si>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</si>
  <si>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</si>
  <si>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</si>
  <si>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</si>
  <si>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</si>
  <si>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</si>
  <si>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</si>
  <si>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</si>
  <si>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</si>
  <si>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</si>
  <si>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</si>
  <si>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</si>
  <si>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</si>
  <si>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</si>
  <si>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</si>
  <si>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</si>
  <si>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</si>
  <si>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</si>
  <si>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</si>
  <si>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</si>
  <si>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</si>
  <si>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</si>
  <si>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</si>
  <si>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</si>
  <si>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</si>
  <si>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</si>
  <si>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</si>
  <si>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</si>
  <si>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</si>
  <si>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</si>
  <si>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</si>
  <si>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</si>
  <si>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</si>
  <si>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</si>
  <si>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</si>
  <si>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</si>
  <si>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</si>
  <si>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</si>
  <si>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</si>
  <si>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</si>
  <si>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</si>
  <si>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</si>
  <si>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</si>
  <si>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</si>
  <si>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</si>
  <si>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</si>
  <si>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</si>
  <si>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</si>
  <si>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</si>
  <si>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</si>
  <si>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</si>
  <si>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</si>
  <si>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</si>
  <si>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</si>
  <si>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</si>
  <si>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</si>
  <si>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</si>
  <si>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</si>
  <si>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</si>
  <si>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</si>
  <si>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</si>
  <si>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</si>
  <si>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</si>
  <si>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</si>
  <si>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</si>
  <si>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</si>
  <si>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</si>
  <si>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</si>
  <si>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</si>
  <si>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</si>
  <si>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</si>
  <si>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</si>
  <si>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</si>
  <si>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</si>
  <si>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</si>
  <si>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</si>
  <si>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</si>
  <si>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</si>
  <si>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</si>
  <si>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</si>
  <si>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</si>
  <si>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</si>
  <si>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</si>
  <si>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</si>
  <si>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</si>
  <si>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</si>
  <si>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</si>
  <si>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</si>
  <si>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</si>
  <si>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</si>
  <si>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</si>
  <si>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</si>
  <si>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</si>
  <si>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</si>
  <si>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</si>
  <si>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</si>
  <si>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</si>
  <si>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</si>
  <si>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</si>
  <si>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</si>
  <si>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</si>
  <si>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</si>
  <si>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</si>
  <si>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</si>
  <si>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</si>
  <si>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</si>
  <si>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</si>
  <si>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</si>
  <si>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</si>
  <si>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</si>
  <si>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</si>
  <si>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</si>
  <si>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</si>
  <si>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</si>
  <si>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</si>
  <si>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</si>
  <si>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</si>
  <si>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</si>
  <si>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</si>
  <si>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</si>
  <si>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</si>
  <si>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</si>
  <si>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</si>
  <si>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</si>
  <si>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</si>
  <si>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</si>
  <si>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</si>
  <si>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</si>
  <si>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</si>
  <si>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</si>
  <si>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</si>
  <si>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</si>
  <si>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</si>
  <si>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</si>
  <si>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</si>
  <si>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</si>
  <si>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</si>
  <si>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</si>
  <si>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</si>
  <si>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</si>
  <si>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</si>
  <si>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</si>
  <si>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</si>
  <si>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</si>
  <si>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</si>
  <si>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</si>
  <si>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</si>
  <si>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</si>
  <si>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</si>
  <si>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</si>
  <si>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</si>
  <si>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</si>
  <si>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</si>
  <si>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</si>
  <si>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</si>
  <si>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</si>
  <si>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</si>
  <si>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</si>
  <si>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</si>
  <si>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</si>
  <si>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</si>
  <si>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</si>
  <si>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</si>
  <si>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</si>
  <si>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</si>
  <si>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</si>
  <si>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</si>
  <si>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</si>
  <si>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</si>
  <si>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</si>
  <si>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</si>
  <si>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</si>
  <si>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</si>
  <si>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</si>
  <si>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</si>
  <si>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</si>
  <si>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</si>
  <si>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</si>
  <si>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</si>
  <si>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</si>
  <si>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</si>
  <si>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</si>
  <si>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</si>
  <si>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</si>
  <si>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</si>
  <si>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</si>
  <si>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</si>
  <si>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</si>
  <si>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</si>
  <si>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</si>
  <si>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</si>
  <si>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</si>
  <si>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</si>
  <si>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</si>
  <si>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</si>
  <si>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</si>
  <si>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</si>
  <si>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</si>
  <si>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</si>
  <si>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</si>
  <si>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</si>
  <si>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</si>
  <si>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</si>
  <si>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</si>
  <si>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</si>
  <si>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</si>
  <si>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</si>
  <si>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</si>
  <si>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</si>
  <si>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</si>
  <si>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</si>
  <si>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</si>
  <si>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</si>
  <si>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</si>
  <si>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</si>
  <si>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</si>
  <si>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</si>
  <si>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</si>
  <si>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</si>
  <si>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</si>
  <si>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</si>
  <si>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</si>
  <si>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</si>
  <si>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</si>
  <si>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</si>
  <si>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</si>
  <si>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</si>
  <si>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</si>
  <si>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</si>
  <si>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</si>
  <si>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</si>
  <si>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</si>
  <si>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</si>
  <si>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</si>
  <si>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</si>
  <si>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</si>
  <si>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</si>
  <si>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</si>
  <si>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</si>
  <si>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</si>
  <si>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</si>
  <si>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</si>
  <si>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</si>
  <si>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</si>
  <si>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</si>
  <si>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</si>
  <si>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</si>
  <si>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</si>
  <si>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</si>
  <si>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</si>
  <si>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</si>
  <si>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</si>
  <si>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</si>
  <si>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</si>
  <si>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</si>
  <si>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</si>
  <si>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</si>
  <si>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</si>
  <si>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</si>
  <si>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</si>
  <si>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</si>
  <si>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</si>
  <si>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</si>
  <si>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</si>
  <si>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</si>
  <si>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</si>
  <si>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</si>
  <si>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</si>
  <si>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</si>
  <si>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</si>
  <si>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</si>
  <si>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</si>
  <si>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</si>
  <si>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</si>
  <si>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</si>
  <si>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</si>
  <si>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</si>
  <si>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</si>
  <si>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</si>
  <si>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</si>
  <si>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</si>
  <si>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</si>
  <si>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</si>
  <si>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</si>
  <si>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</si>
  <si>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</si>
  <si>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</si>
  <si>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</si>
  <si>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</si>
  <si>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</si>
  <si>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</si>
  <si>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</si>
  <si>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</si>
  <si>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</si>
  <si>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</si>
  <si>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</si>
  <si>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</si>
  <si>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</si>
  <si>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</si>
  <si>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</si>
  <si>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</si>
  <si>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</si>
  <si>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</si>
  <si>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</si>
  <si>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</si>
  <si>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</si>
  <si>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</si>
  <si>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</si>
  <si>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</si>
  <si>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</si>
  <si>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</si>
  <si>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</si>
  <si>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</si>
  <si>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</si>
  <si>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</si>
  <si>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</si>
  <si>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</si>
  <si>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</si>
  <si>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</si>
  <si>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</si>
  <si>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</si>
  <si>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</si>
  <si>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</si>
  <si>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</si>
  <si>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</si>
  <si>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</si>
  <si>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</si>
  <si>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</si>
  <si>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</si>
  <si>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</si>
  <si>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</si>
  <si>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</si>
  <si>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</si>
  <si>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</si>
  <si>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</si>
  <si>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</si>
  <si>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</si>
  <si>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</si>
  <si>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</si>
  <si>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</si>
  <si>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</si>
  <si>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</si>
  <si>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</si>
  <si>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</si>
  <si>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</si>
  <si>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</si>
  <si>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</si>
  <si>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</si>
  <si>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</si>
  <si>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</si>
  <si>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</si>
  <si>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</si>
  <si>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</si>
  <si>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</si>
  <si>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</si>
  <si>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</si>
  <si>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</si>
  <si>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</si>
  <si>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</si>
  <si>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</si>
  <si>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</si>
  <si>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</si>
  <si>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</si>
  <si>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</si>
  <si>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</si>
  <si>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</si>
  <si>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</si>
  <si>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</si>
  <si>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</si>
  <si>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</si>
  <si>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</si>
  <si>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</si>
  <si>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</si>
  <si>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</si>
  <si>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</si>
  <si>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</si>
  <si>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</si>
  <si>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</si>
  <si>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</si>
  <si>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</si>
  <si>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</si>
  <si>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</si>
  <si>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</si>
  <si>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</si>
  <si>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</si>
  <si>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</si>
  <si>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</si>
  <si>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</si>
  <si>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</si>
  <si>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</si>
  <si>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</si>
  <si>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</si>
  <si>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</si>
  <si>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</si>
  <si>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</si>
  <si>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</si>
  <si>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</si>
  <si>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</si>
  <si>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</si>
  <si>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</si>
  <si>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</si>
  <si>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</si>
  <si>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</si>
  <si>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</si>
  <si>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</si>
  <si>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</si>
  <si>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</si>
  <si>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</si>
  <si>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</si>
  <si>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</si>
  <si>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</si>
  <si>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</si>
  <si>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</si>
  <si>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</si>
  <si>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</si>
  <si>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</si>
  <si>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</si>
  <si>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</si>
  <si>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</si>
  <si>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</si>
  <si>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</si>
  <si>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</si>
  <si>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</si>
  <si>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</si>
  <si>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</si>
  <si>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</si>
  <si>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</si>
  <si>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</si>
  <si>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</si>
  <si>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</si>
  <si>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</si>
  <si>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</si>
  <si>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</si>
  <si>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</si>
  <si>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</si>
  <si>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</si>
  <si>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</si>
  <si>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</si>
  <si>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</si>
  <si>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</si>
  <si>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</si>
  <si>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</si>
  <si>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</si>
  <si>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</si>
  <si>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</si>
  <si>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</si>
  <si>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</si>
  <si>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</si>
  <si>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</si>
  <si>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</si>
  <si>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</si>
  <si>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</si>
  <si>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</si>
  <si>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</si>
  <si>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</si>
  <si>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</si>
  <si>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</si>
  <si>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</si>
  <si>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</si>
  <si>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</si>
  <si>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</si>
  <si>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</si>
  <si>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</si>
  <si>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</si>
  <si>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</si>
  <si>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</si>
  <si>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</si>
  <si>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</si>
  <si>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</si>
  <si>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</si>
  <si>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</si>
  <si>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</si>
  <si>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</si>
  <si>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</si>
  <si>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</si>
  <si>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</si>
  <si>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</si>
  <si>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</si>
  <si>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</si>
  <si>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</si>
  <si>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</si>
  <si>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</si>
  <si>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</si>
  <si>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</si>
  <si>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</si>
  <si>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</si>
  <si>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</si>
  <si>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</si>
  <si>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</si>
  <si>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</si>
  <si>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</si>
  <si>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</si>
  <si>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</si>
  <si>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</si>
  <si>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</si>
  <si>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</si>
  <si>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</si>
  <si>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</si>
  <si>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</si>
  <si>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</si>
  <si>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</si>
  <si>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</si>
  <si>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</si>
  <si>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</si>
  <si>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</si>
  <si>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</si>
  <si>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</si>
  <si>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</si>
  <si>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</si>
  <si>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</si>
  <si>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</si>
  <si>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</si>
  <si>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</si>
  <si>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</si>
  <si>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</si>
  <si>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</si>
  <si>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</si>
  <si>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</si>
  <si>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</si>
  <si>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</si>
  <si>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</si>
  <si>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</si>
  <si>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</si>
  <si>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</si>
  <si>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</si>
  <si>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</si>
  <si>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</si>
  <si>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</si>
  <si>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</si>
  <si>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</si>
  <si>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</si>
  <si>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</si>
  <si>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</si>
  <si>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</si>
  <si>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</si>
  <si>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</si>
  <si>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</si>
  <si>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</si>
  <si>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</si>
  <si>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</si>
  <si>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</si>
  <si>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</si>
  <si>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</si>
  <si>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</si>
  <si>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</si>
  <si>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</si>
  <si>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</si>
  <si>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</si>
  <si>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</si>
  <si>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</si>
  <si>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</si>
  <si>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</si>
  <si>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</si>
  <si>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</si>
  <si>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</si>
  <si>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</si>
  <si>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</si>
  <si>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</si>
  <si>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</si>
  <si>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</si>
  <si>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</si>
  <si>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</si>
  <si>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</si>
  <si>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</si>
  <si>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</si>
  <si>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</si>
  <si>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</si>
  <si>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</si>
  <si>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</si>
  <si>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</si>
  <si>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</si>
  <si>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</si>
  <si>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</si>
  <si>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</si>
  <si>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</si>
  <si>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</si>
  <si>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</si>
  <si>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</si>
  <si>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</si>
  <si>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</si>
  <si>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</si>
  <si>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</si>
  <si>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</si>
  <si>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</si>
  <si>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</si>
  <si>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</si>
  <si>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</si>
  <si>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</si>
  <si>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</si>
  <si>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</si>
  <si>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</si>
  <si>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</si>
  <si>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</si>
  <si>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</si>
  <si>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</si>
  <si>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</si>
  <si>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</si>
  <si>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</si>
  <si>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</si>
  <si>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</si>
  <si>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</si>
  <si>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</si>
  <si>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</si>
  <si>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</si>
  <si>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</si>
  <si>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</si>
  <si>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</si>
  <si>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</si>
  <si>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</si>
  <si>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</si>
  <si>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</si>
  <si>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</si>
  <si>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</si>
  <si>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</si>
  <si>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</si>
  <si>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</si>
  <si>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</si>
  <si>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</si>
  <si>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</si>
  <si>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</si>
  <si>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</si>
  <si>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</si>
  <si>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</si>
  <si>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</si>
  <si>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</si>
  <si>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</si>
  <si>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</si>
  <si>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</si>
  <si>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</si>
  <si>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</si>
  <si>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</si>
  <si>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</si>
  <si>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</si>
  <si>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</si>
  <si>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</si>
  <si>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</si>
  <si>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</si>
  <si>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</si>
  <si>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</si>
  <si>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</si>
  <si>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</si>
  <si>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</si>
  <si>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</si>
  <si>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</si>
  <si>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</si>
  <si>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</si>
  <si>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</si>
  <si>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</si>
  <si>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</si>
  <si>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</si>
  <si>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</si>
  <si>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</si>
  <si>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</si>
  <si>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</si>
  <si>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</si>
  <si>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</si>
  <si>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</si>
  <si>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</si>
  <si>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</si>
  <si>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</si>
  <si>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</si>
  <si>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</si>
  <si>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</si>
  <si>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</si>
  <si>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</si>
  <si>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</si>
  <si>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</si>
  <si>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</si>
  <si>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</si>
  <si>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</si>
  <si>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</si>
  <si>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</si>
  <si>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</si>
  <si>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</si>
  <si>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</si>
  <si>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</si>
  <si>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</si>
  <si>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</si>
  <si>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</si>
  <si>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</si>
  <si>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</si>
  <si>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</si>
  <si>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</si>
  <si>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</si>
  <si>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</si>
  <si>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</si>
  <si>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</si>
  <si>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</si>
  <si>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</si>
  <si>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</si>
  <si>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</si>
  <si>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</si>
  <si>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</si>
  <si>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</si>
  <si>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</si>
  <si>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</si>
  <si>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</si>
  <si>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</si>
  <si>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</si>
  <si>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</si>
  <si>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</si>
  <si>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</si>
  <si>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</si>
  <si>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</si>
  <si>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</si>
  <si>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</si>
  <si>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</si>
  <si>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</si>
  <si>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</si>
  <si>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</si>
  <si>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</si>
  <si>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</si>
  <si>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</si>
  <si>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</si>
  <si>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</si>
  <si>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</si>
  <si>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</si>
  <si>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</si>
  <si>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</si>
  <si>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</si>
  <si>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</si>
  <si>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</si>
  <si>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</si>
  <si>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</si>
  <si>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</si>
  <si>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</si>
  <si>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</si>
  <si>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</si>
  <si>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</si>
  <si>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</si>
  <si>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</si>
  <si>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</si>
  <si>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</si>
  <si>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</si>
  <si>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</si>
  <si>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</si>
  <si>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</si>
  <si>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</si>
  <si>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</si>
  <si>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</si>
  <si>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</si>
  <si>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</si>
  <si>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</si>
  <si>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</si>
  <si>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</si>
  <si>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</si>
  <si>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</si>
  <si>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</si>
  <si>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</si>
  <si>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</si>
  <si>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</si>
  <si>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</si>
  <si>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</si>
  <si>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</si>
  <si>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</si>
  <si>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</si>
  <si>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</si>
  <si>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</si>
  <si>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</si>
  <si>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</si>
  <si>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</si>
  <si>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</si>
  <si>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</si>
  <si>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</si>
  <si>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</si>
  <si>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</si>
  <si>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</si>
  <si>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</si>
  <si>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</si>
  <si>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</si>
  <si>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</si>
  <si>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</si>
  <si>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</si>
  <si>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</si>
  <si>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</si>
  <si>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</si>
  <si>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</si>
  <si>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</si>
  <si>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</si>
  <si>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</si>
  <si>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</si>
  <si>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</si>
  <si>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</si>
  <si>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</si>
  <si>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</si>
  <si>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</si>
  <si>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</si>
  <si>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</si>
  <si>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</si>
  <si>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</si>
  <si>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</si>
  <si>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</si>
  <si>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</si>
  <si>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</si>
  <si>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</si>
  <si>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</si>
  <si>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</si>
  <si>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</si>
  <si>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</si>
  <si>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</si>
  <si>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</si>
  <si>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</si>
  <si>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</si>
  <si>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</si>
  <si>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</si>
  <si>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</si>
  <si>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</si>
  <si>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</si>
  <si>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</si>
  <si>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</si>
  <si>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</si>
  <si>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</si>
  <si>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</si>
  <si>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</si>
  <si>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</si>
  <si>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</si>
  <si>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</si>
  <si>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</si>
  <si>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</si>
  <si>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</si>
  <si>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</si>
  <si>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</si>
  <si>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</si>
  <si>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</si>
  <si>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</si>
  <si>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</si>
  <si>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</si>
  <si>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</si>
  <si>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</si>
  <si>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</si>
  <si>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</si>
  <si>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</si>
  <si>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</si>
  <si>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</si>
  <si>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</si>
  <si>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</si>
  <si>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</si>
  <si>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</si>
  <si>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</si>
  <si>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</si>
  <si>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</si>
  <si>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</si>
  <si>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</si>
  <si>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</si>
  <si>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</si>
  <si>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</si>
  <si>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</si>
  <si>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</si>
  <si>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</si>
  <si>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</si>
  <si>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</si>
  <si>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</si>
  <si>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</si>
  <si>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</si>
  <si>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</si>
  <si>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</si>
  <si>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</si>
  <si>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</si>
  <si>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</si>
  <si>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</si>
  <si>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</si>
  <si>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</si>
  <si>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</si>
  <si>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</si>
  <si>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</si>
  <si>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</si>
  <si>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</si>
  <si>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</si>
  <si>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</si>
  <si>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</si>
  <si>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</si>
  <si>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</si>
  <si>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</si>
  <si>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</si>
  <si>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</si>
  <si>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</si>
  <si>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</si>
  <si>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</si>
  <si>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</si>
  <si>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</si>
  <si>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</si>
  <si>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</si>
  <si>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</si>
  <si>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</si>
  <si>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</si>
  <si>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</si>
  <si>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</si>
  <si>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</si>
  <si>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</si>
  <si>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</si>
  <si>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</si>
  <si>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</si>
  <si>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</si>
  <si>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</si>
  <si>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</si>
  <si>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</si>
  <si>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</si>
  <si>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</si>
  <si>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</si>
  <si>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</si>
  <si>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</si>
  <si>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</si>
  <si>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</si>
  <si>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</si>
  <si>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</si>
  <si>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</si>
  <si>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</si>
  <si>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</si>
  <si>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</si>
  <si>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</si>
  <si>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</si>
  <si>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</si>
  <si>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</si>
  <si>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</si>
  <si>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</si>
  <si>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</si>
  <si>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</si>
  <si>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</si>
  <si>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</si>
  <si>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</si>
  <si>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</si>
  <si>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</si>
  <si>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</si>
  <si>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</si>
  <si>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</si>
  <si>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</si>
  <si>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</si>
  <si>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</si>
  <si>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</si>
  <si>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</si>
  <si>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</si>
  <si>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</si>
  <si>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</si>
  <si>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</si>
  <si>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</si>
  <si>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</si>
  <si>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</si>
  <si>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</si>
  <si>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</si>
  <si>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</si>
  <si>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</si>
  <si>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</si>
  <si>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</si>
  <si>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</si>
  <si>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</si>
  <si>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</si>
  <si>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</si>
  <si>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</si>
  <si>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</si>
  <si>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</si>
  <si>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</si>
  <si>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</si>
  <si>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</si>
  <si>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</si>
  <si>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</si>
  <si>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</si>
  <si>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</si>
  <si>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</si>
  <si>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</si>
  <si>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</si>
  <si>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</si>
  <si>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</si>
  <si>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</si>
  <si>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</si>
  <si>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</si>
  <si>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</si>
  <si>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</si>
  <si>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</si>
  <si>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</si>
  <si>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</si>
  <si>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</si>
  <si>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</si>
  <si>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</si>
  <si>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</si>
  <si>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</si>
  <si>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</si>
  <si>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</si>
  <si>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</si>
  <si>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</si>
  <si>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</si>
  <si>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</si>
  <si>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</si>
  <si>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</si>
  <si>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</si>
  <si>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</si>
  <si>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</si>
  <si>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</si>
  <si>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</si>
  <si>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</si>
  <si>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</si>
  <si>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</si>
  <si>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</si>
  <si>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</si>
  <si>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</si>
  <si>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</si>
  <si>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</si>
  <si>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</si>
  <si>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</si>
  <si>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</si>
  <si>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</si>
  <si>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</si>
  <si>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</si>
  <si>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</si>
  <si>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</si>
  <si>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</si>
  <si>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</si>
  <si>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</si>
  <si>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</si>
  <si>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</si>
  <si>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</si>
  <si>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</si>
  <si>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</si>
  <si>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</si>
  <si>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</si>
  <si>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</si>
  <si>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</si>
  <si>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</si>
  <si>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</si>
  <si>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</si>
  <si>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</si>
  <si>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</si>
  <si>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</si>
  <si>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</si>
  <si>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</si>
  <si>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</si>
  <si>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</si>
  <si>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</si>
  <si>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</si>
  <si>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</si>
  <si>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</si>
  <si>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</si>
  <si>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</si>
  <si>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</si>
  <si>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</si>
  <si>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</si>
  <si>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</si>
  <si>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</si>
  <si>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</si>
  <si>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</si>
  <si>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</si>
  <si>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</si>
  <si>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</si>
  <si>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</si>
  <si>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</si>
  <si>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</si>
  <si>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</si>
  <si>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</si>
  <si>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</si>
  <si>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</si>
  <si>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</si>
  <si>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</si>
  <si>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</si>
  <si>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</si>
  <si>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</si>
  <si>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</si>
  <si>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</si>
  <si>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</si>
  <si>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</si>
  <si>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</si>
  <si>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</si>
  <si>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</si>
  <si>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</si>
  <si>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</si>
  <si>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</si>
  <si>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</si>
  <si>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</si>
  <si>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</si>
  <si>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</si>
  <si>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</si>
  <si>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</si>
  <si>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</si>
  <si>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</si>
  <si>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</si>
  <si>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</si>
  <si>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</si>
  <si>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</si>
  <si>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</si>
  <si>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</si>
  <si>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</si>
  <si>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</si>
  <si>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</si>
  <si>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</si>
  <si>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</si>
  <si>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</si>
  <si>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</si>
  <si>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</si>
  <si>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</si>
  <si>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</si>
  <si>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</si>
  <si>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</si>
  <si>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</si>
  <si>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</si>
  <si>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</si>
  <si>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</si>
  <si>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</si>
  <si>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</si>
  <si>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</si>
  <si>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</si>
  <si>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</si>
  <si>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</si>
  <si>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</si>
  <si>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</si>
  <si>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</si>
  <si>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</si>
  <si>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</si>
  <si>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</si>
  <si>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</si>
  <si>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</si>
  <si>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</si>
  <si>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</si>
  <si>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</si>
  <si>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</si>
  <si>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</si>
  <si>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</si>
  <si>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</si>
  <si>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</si>
  <si>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</si>
  <si>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</si>
  <si>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</si>
  <si>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</si>
  <si>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</si>
  <si>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</si>
  <si>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</si>
  <si>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</si>
  <si>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</si>
  <si>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</si>
  <si>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</si>
  <si>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</si>
  <si>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</si>
  <si>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</si>
  <si>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</si>
  <si>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</si>
  <si>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</si>
  <si>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</si>
  <si>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</si>
  <si>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</si>
  <si>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</si>
  <si>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</si>
  <si>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</si>
  <si>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</si>
  <si>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</si>
  <si>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</si>
  <si>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</si>
  <si>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</si>
  <si>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</si>
  <si>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</si>
  <si>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</si>
  <si>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</si>
  <si>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</si>
  <si>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</si>
  <si>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</si>
  <si>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</si>
  <si>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</si>
  <si>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</si>
  <si>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</si>
  <si>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</si>
  <si>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</si>
  <si>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</si>
  <si>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</si>
  <si>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</si>
  <si>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</si>
  <si>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</si>
  <si>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</si>
  <si>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</si>
  <si>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</si>
  <si>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</si>
  <si>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</si>
  <si>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</si>
  <si>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</si>
  <si>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</si>
  <si>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</si>
  <si>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</si>
  <si>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</si>
  <si>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</si>
  <si>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</si>
  <si>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</si>
  <si>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</si>
  <si>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</si>
  <si>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</si>
  <si>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</si>
  <si>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</si>
  <si>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</si>
  <si>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</si>
  <si>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</si>
  <si>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</si>
  <si>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</si>
  <si>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</si>
  <si>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</si>
  <si>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</si>
  <si>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</si>
  <si>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</si>
  <si>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</si>
  <si>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</si>
  <si>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</si>
  <si>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</si>
  <si>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</si>
  <si>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</si>
  <si>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</si>
  <si>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</si>
  <si>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</si>
  <si>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</si>
  <si>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</si>
  <si>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</si>
  <si>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</si>
  <si>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</si>
  <si>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</si>
  <si>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</si>
  <si>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</si>
  <si>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</si>
  <si>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</si>
  <si>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</si>
  <si>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</si>
  <si>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</si>
  <si>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</si>
  <si>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</si>
  <si>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</si>
  <si>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</si>
  <si>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</si>
  <si>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</si>
  <si>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</si>
  <si>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</si>
  <si>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</si>
  <si>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</si>
  <si>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</si>
  <si>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</si>
  <si>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</si>
  <si>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</si>
  <si>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</si>
  <si>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</si>
  <si>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</si>
  <si>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</si>
  <si>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</si>
  <si>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</si>
  <si>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</si>
  <si>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</si>
  <si>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</si>
  <si>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</si>
  <si>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</si>
  <si>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</si>
  <si>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</si>
  <si>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</si>
  <si>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</si>
  <si>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</si>
  <si>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</si>
  <si>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</si>
  <si>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</si>
  <si>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</si>
  <si>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</si>
  <si>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</si>
  <si>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</si>
  <si>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</si>
  <si>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</si>
  <si>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</si>
  <si>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</si>
  <si>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</si>
  <si>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</si>
  <si>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</si>
  <si>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</si>
  <si>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</si>
  <si>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</si>
  <si>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</si>
  <si>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</si>
  <si>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</si>
  <si>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</si>
  <si>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</si>
  <si>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</si>
  <si>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</si>
  <si>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</si>
  <si>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</si>
  <si>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</si>
  <si>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</si>
  <si>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</si>
  <si>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</si>
  <si>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</si>
  <si>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</si>
  <si>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</si>
  <si>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</si>
  <si>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</si>
  <si>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</si>
  <si>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</si>
  <si>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</si>
  <si>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</si>
  <si>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</si>
  <si>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</si>
  <si>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</si>
  <si>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</si>
  <si>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</si>
  <si>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</si>
  <si>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</si>
  <si>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</si>
  <si>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</si>
  <si>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</si>
  <si>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</si>
  <si>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</si>
  <si>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</si>
  <si>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</si>
  <si>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</si>
  <si>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</si>
  <si>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</si>
  <si>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</si>
  <si>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</si>
  <si>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</si>
  <si>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</si>
  <si>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</si>
  <si>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</si>
  <si>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</si>
  <si>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</si>
  <si>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</si>
  <si>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</si>
  <si>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</si>
  <si>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</si>
  <si>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</si>
  <si>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</si>
  <si>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</si>
  <si>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</si>
  <si>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</si>
  <si>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</si>
  <si>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</si>
  <si>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</si>
  <si>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</si>
  <si>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</si>
  <si>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</si>
  <si>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</si>
  <si>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</si>
  <si>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</si>
  <si>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</si>
  <si>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</si>
  <si>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</si>
  <si>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</si>
  <si>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</si>
  <si>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</si>
  <si>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</si>
  <si>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</si>
  <si>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</si>
  <si>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</si>
  <si>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</si>
  <si>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</si>
  <si>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</si>
  <si>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</si>
  <si>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</si>
  <si>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</si>
  <si>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</si>
  <si>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</si>
  <si>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</si>
  <si>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</si>
  <si>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</si>
  <si>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</si>
  <si>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</si>
  <si>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</si>
  <si>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</si>
  <si>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</si>
  <si>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</si>
  <si>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</si>
  <si>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</si>
  <si>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</si>
  <si>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</si>
  <si>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</si>
  <si>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</si>
  <si>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</si>
  <si>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</si>
  <si>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</si>
  <si>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</si>
  <si>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</si>
  <si>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</si>
  <si>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</si>
  <si>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</si>
  <si>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</si>
  <si>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</si>
  <si>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</si>
  <si>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</si>
  <si>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</si>
  <si>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</si>
  <si>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</si>
  <si>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</si>
  <si>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</si>
  <si>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</si>
  <si>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</si>
  <si>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</si>
  <si>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</si>
  <si>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</si>
  <si>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</si>
  <si>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</si>
  <si>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</si>
  <si>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</si>
  <si>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</si>
  <si>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</si>
  <si>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</si>
  <si>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</si>
  <si>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</si>
  <si>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</si>
  <si>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</si>
  <si>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</si>
  <si>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</si>
  <si>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</si>
  <si>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</si>
  <si>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</si>
  <si>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</si>
  <si>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</si>
  <si>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</si>
  <si>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</si>
  <si>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</si>
  <si>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</si>
  <si>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</si>
  <si>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</si>
  <si>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</si>
  <si>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</si>
  <si>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</si>
  <si>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</si>
  <si>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</si>
  <si>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</si>
  <si>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</si>
  <si>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</si>
  <si>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</si>
  <si>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</si>
  <si>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</si>
  <si>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</si>
  <si>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</si>
  <si>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</si>
  <si>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</si>
  <si>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</si>
  <si>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</si>
  <si>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</si>
  <si>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</si>
  <si>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</si>
  <si>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</si>
  <si>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</si>
  <si>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</si>
  <si>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</si>
  <si>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</si>
  <si>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</si>
  <si>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</si>
  <si>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</si>
  <si>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</si>
  <si>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</si>
  <si>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</si>
  <si>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</si>
  <si>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</si>
  <si>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</si>
  <si>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</si>
  <si>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</si>
  <si>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</si>
  <si>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</si>
  <si>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</si>
  <si>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</si>
  <si>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</si>
  <si>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</si>
  <si>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</si>
  <si>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</si>
  <si>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</si>
  <si>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</si>
  <si>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</si>
  <si>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</si>
  <si>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</si>
  <si>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</si>
  <si>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</si>
  <si>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</si>
  <si>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</si>
  <si>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</si>
  <si>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</si>
  <si>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</si>
  <si>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</si>
  <si>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</si>
  <si>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</si>
  <si>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</si>
  <si>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</si>
  <si>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</si>
  <si>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</si>
  <si>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</si>
  <si>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</si>
  <si>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</si>
  <si>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</si>
  <si>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</si>
  <si>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</si>
  <si>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</si>
  <si>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</si>
  <si>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</si>
  <si>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</si>
  <si>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</si>
  <si>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</si>
  <si>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</si>
  <si>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</si>
  <si>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</si>
  <si>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</si>
  <si>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</si>
  <si>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</si>
  <si>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</si>
  <si>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</si>
  <si>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</si>
  <si>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</si>
  <si>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</si>
  <si>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</si>
  <si>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</si>
  <si>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</si>
  <si>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</si>
  <si>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</si>
  <si>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</si>
  <si>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</si>
  <si>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</si>
  <si>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</si>
  <si>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</si>
  <si>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</si>
  <si>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</si>
  <si>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</si>
  <si>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</si>
  <si>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</si>
  <si>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</si>
  <si>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</si>
  <si>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</si>
  <si>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</si>
  <si>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</si>
  <si>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</si>
  <si>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</si>
  <si>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</si>
  <si>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</si>
  <si>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</si>
  <si>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</si>
  <si>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</si>
  <si>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</si>
  <si>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</si>
  <si>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</si>
  <si>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</si>
  <si>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</si>
  <si>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</si>
  <si>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</si>
  <si>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</si>
  <si>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</si>
  <si>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</si>
  <si>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</si>
  <si>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</si>
  <si>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</si>
  <si>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</si>
  <si>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</si>
  <si>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</si>
  <si>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</si>
  <si>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</si>
  <si>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</si>
  <si>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</si>
  <si>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</si>
  <si>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</si>
  <si>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</si>
  <si>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</si>
  <si>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</si>
  <si>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</si>
  <si>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</si>
  <si>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</si>
  <si>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</si>
  <si>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</si>
  <si>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</si>
  <si>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</si>
  <si>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</si>
  <si>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</si>
  <si>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</si>
  <si>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</si>
  <si>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</si>
  <si>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</si>
  <si>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</si>
  <si>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</si>
  <si>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</si>
  <si>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</si>
  <si>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</si>
  <si>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</si>
  <si>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</si>
  <si>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</si>
  <si>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</si>
  <si>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</si>
  <si>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</si>
  <si>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</si>
  <si>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</si>
  <si>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</si>
  <si>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</si>
  <si>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</si>
  <si>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</si>
  <si>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</si>
  <si>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</si>
  <si>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</si>
  <si>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</si>
  <si>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</si>
  <si>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</si>
  <si>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</si>
  <si>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</si>
  <si>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</si>
  <si>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</si>
  <si>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</si>
  <si>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</si>
  <si>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</si>
  <si>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</si>
  <si>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</si>
  <si>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</si>
  <si>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</si>
  <si>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</si>
  <si>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</si>
  <si>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</si>
  <si>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</si>
  <si>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</si>
  <si>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</si>
  <si>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</si>
  <si>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</si>
  <si>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</si>
  <si>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</si>
  <si>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</si>
  <si>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</si>
  <si>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</si>
  <si>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</si>
  <si>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</si>
  <si>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</si>
  <si>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</si>
  <si>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</si>
  <si>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</si>
  <si>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</si>
  <si>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</si>
  <si>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</si>
  <si>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</si>
  <si>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</si>
  <si>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</si>
  <si>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</si>
  <si>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</si>
  <si>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</si>
  <si>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</si>
  <si>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</si>
  <si>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</si>
  <si>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</si>
  <si>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</si>
  <si>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</si>
  <si>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</si>
  <si>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</si>
  <si>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</si>
  <si>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</si>
  <si>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</si>
  <si>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</si>
  <si>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</si>
  <si>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</si>
  <si>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</si>
  <si>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</si>
  <si>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</si>
  <si>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</si>
  <si>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</si>
  <si>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</si>
  <si>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</si>
  <si>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</si>
  <si>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</si>
  <si>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</si>
  <si>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</si>
  <si>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</si>
  <si>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</si>
  <si>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</si>
  <si>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</si>
  <si>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</si>
  <si>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</si>
  <si>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</si>
  <si>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</si>
  <si>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</si>
  <si>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</si>
  <si>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</si>
  <si>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</si>
  <si>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</si>
  <si>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</si>
  <si>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</si>
  <si>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</si>
  <si>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</si>
  <si>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</si>
  <si>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</si>
  <si>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</si>
  <si>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</si>
  <si>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</si>
  <si>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</si>
  <si>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</si>
  <si>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</si>
  <si>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</si>
  <si>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</si>
  <si>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</si>
  <si>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</si>
  <si>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</si>
  <si>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</si>
  <si>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</si>
  <si>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</si>
  <si>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</si>
  <si>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</si>
  <si>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</si>
  <si>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</si>
  <si>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</si>
  <si>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</si>
  <si>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</si>
  <si>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</si>
  <si>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</si>
  <si>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</si>
  <si>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</si>
  <si>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</si>
  <si>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</si>
  <si>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</si>
  <si>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</si>
  <si>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</si>
  <si>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</si>
  <si>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</si>
  <si>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</si>
  <si>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</si>
  <si>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</si>
  <si>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</si>
  <si>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</si>
  <si>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</si>
  <si>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</si>
  <si>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</si>
  <si>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</si>
  <si>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</si>
  <si>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</si>
  <si>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</si>
  <si>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</si>
  <si>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</si>
  <si>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</si>
  <si>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</si>
  <si>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</si>
  <si>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</si>
  <si>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</si>
  <si>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</si>
  <si>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</si>
  <si>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</si>
  <si>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</si>
  <si>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</si>
  <si>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</si>
  <si>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</si>
  <si>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</si>
  <si>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</si>
  <si>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</si>
  <si>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</si>
  <si>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</si>
  <si>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</si>
  <si>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</si>
  <si>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</si>
  <si>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</si>
  <si>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</si>
  <si>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</si>
  <si>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</si>
  <si>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</si>
  <si>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</si>
  <si>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</si>
  <si>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</si>
  <si>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</si>
  <si>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</si>
  <si>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</si>
  <si>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</si>
  <si>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</si>
  <si>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</si>
  <si>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</si>
  <si>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</si>
  <si>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</si>
  <si>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</si>
  <si>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</si>
  <si>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</si>
  <si>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</si>
  <si>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</si>
  <si>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</si>
  <si>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</si>
  <si>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</si>
  <si>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</si>
  <si>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</si>
  <si>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</si>
  <si>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</si>
  <si>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</si>
  <si>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</si>
  <si>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</si>
  <si>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</si>
  <si>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</si>
  <si>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</si>
  <si>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</si>
  <si>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</si>
  <si>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</si>
  <si>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</si>
  <si>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</si>
  <si>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</si>
  <si>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</si>
  <si>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</si>
  <si>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</si>
  <si>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</si>
  <si>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</si>
  <si>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</si>
  <si>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</si>
  <si>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</si>
  <si>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</si>
  <si>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</si>
  <si>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</si>
  <si>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</si>
  <si>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</si>
  <si>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</si>
  <si>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</si>
  <si>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</si>
  <si>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</si>
  <si>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</si>
  <si>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</si>
  <si>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</si>
  <si>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</si>
  <si>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</si>
  <si>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</si>
  <si>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</si>
  <si>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</si>
  <si>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</si>
  <si>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</si>
  <si>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</si>
  <si>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</si>
  <si>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</si>
  <si>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</si>
  <si>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</si>
  <si>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</si>
  <si>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</si>
  <si>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</si>
  <si>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</si>
  <si>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</si>
  <si>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</si>
  <si>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</si>
  <si>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</si>
  <si>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</si>
  <si>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</si>
  <si>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</si>
  <si>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</si>
  <si>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</si>
  <si>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</si>
  <si>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</si>
  <si>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</si>
  <si>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</si>
  <si>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</si>
  <si>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</si>
  <si>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</si>
  <si>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</si>
  <si>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</si>
  <si>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</si>
  <si>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</si>
  <si>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</si>
  <si>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</si>
  <si>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</si>
  <si>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</si>
  <si>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</si>
  <si>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</si>
  <si>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</si>
  <si>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</si>
  <si>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</si>
  <si>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</si>
  <si>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</si>
  <si>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</si>
  <si>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</si>
  <si>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</si>
  <si>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</si>
  <si>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</si>
  <si>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</si>
  <si>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</si>
  <si>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</si>
  <si>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</si>
  <si>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</si>
  <si>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</si>
  <si>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</si>
  <si>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</si>
  <si>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</si>
  <si>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</si>
  <si>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</si>
  <si>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</si>
  <si>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</si>
  <si>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</si>
  <si>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</si>
  <si>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</si>
  <si>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</si>
  <si>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</si>
  <si>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</si>
  <si>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</si>
  <si>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</si>
  <si>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</si>
  <si>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</si>
  <si>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</si>
  <si>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</si>
  <si>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</si>
  <si>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</si>
  <si>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</si>
  <si>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</si>
  <si>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</si>
  <si>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</si>
  <si>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</si>
  <si>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</si>
  <si>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</si>
  <si>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</si>
  <si>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</si>
  <si>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</si>
  <si>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</si>
  <si>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</si>
  <si>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</si>
  <si>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</si>
  <si>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</si>
  <si>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</si>
  <si>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</si>
  <si>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</si>
  <si>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</si>
  <si>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</si>
  <si>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</si>
  <si>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</si>
  <si>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</si>
  <si>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</si>
  <si>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</si>
  <si>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</si>
  <si>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</si>
  <si>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</si>
  <si>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</si>
  <si>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</si>
  <si>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</si>
  <si>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</si>
  <si>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</si>
  <si>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</si>
  <si>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</si>
  <si>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</si>
  <si>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</si>
  <si>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</si>
  <si>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</si>
  <si>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</si>
  <si>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</si>
  <si>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</si>
  <si>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</si>
  <si>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</si>
  <si>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</si>
  <si>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</si>
  <si>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</si>
  <si>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</si>
  <si>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</si>
  <si>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</si>
  <si>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</si>
  <si>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</si>
  <si>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</si>
  <si>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</si>
  <si>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</si>
  <si>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</si>
  <si>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</si>
  <si>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</si>
  <si>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</si>
  <si>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</si>
  <si>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</si>
  <si>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</si>
  <si>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</si>
  <si>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</si>
  <si>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</si>
  <si>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</si>
  <si>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</si>
  <si>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</si>
  <si>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</si>
  <si>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</si>
  <si>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</si>
  <si>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</si>
  <si>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</si>
  <si>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</si>
  <si>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</si>
  <si>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</si>
  <si>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</si>
  <si>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</si>
  <si>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</si>
  <si>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</si>
  <si>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</si>
  <si>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</si>
  <si>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</si>
  <si>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</si>
  <si>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</si>
  <si>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</si>
  <si>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</si>
  <si>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</si>
  <si>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</si>
  <si>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</si>
  <si>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</si>
  <si>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</si>
  <si>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</si>
  <si>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</si>
  <si>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</si>
  <si>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</si>
  <si>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</si>
  <si>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</si>
  <si>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</si>
  <si>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</si>
  <si>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</si>
  <si>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</si>
  <si>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</si>
  <si>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</si>
  <si>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</si>
  <si>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</si>
  <si>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</si>
  <si>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</si>
  <si>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</si>
  <si>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</si>
  <si>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</si>
  <si>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</si>
  <si>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</si>
  <si>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</si>
  <si>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</si>
  <si>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</si>
  <si>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</si>
  <si>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</si>
  <si>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</si>
  <si>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</si>
  <si>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</si>
  <si>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</si>
  <si>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</si>
  <si>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</si>
  <si>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</si>
  <si>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</si>
  <si>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</si>
  <si>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</si>
  <si>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</si>
  <si>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</si>
  <si>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</si>
  <si>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</si>
  <si>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</si>
  <si>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</si>
  <si>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</si>
  <si>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</si>
  <si>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</si>
  <si>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</si>
  <si>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</si>
  <si>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</si>
  <si>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</si>
  <si>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</si>
  <si>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</si>
  <si>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</si>
  <si>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</si>
  <si>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</si>
  <si>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</si>
  <si>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</si>
  <si>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</si>
  <si>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</si>
  <si>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</si>
  <si>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</si>
  <si>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</si>
  <si>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</si>
  <si>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</si>
  <si>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</si>
  <si>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</si>
  <si>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</si>
  <si>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</si>
  <si>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</si>
  <si>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</si>
  <si>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</si>
  <si>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</si>
  <si>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</si>
  <si>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</si>
  <si>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</si>
  <si>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</si>
  <si>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</si>
  <si>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</si>
  <si>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</si>
  <si>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</si>
  <si>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</si>
  <si>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</si>
  <si>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</si>
  <si>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</si>
  <si>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</si>
  <si>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</si>
  <si>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</si>
  <si>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</si>
  <si>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</si>
  <si>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</si>
  <si>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</si>
  <si>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</si>
  <si>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</si>
  <si>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</si>
  <si>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</si>
  <si>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</si>
  <si>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</si>
  <si>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</si>
  <si>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</si>
  <si>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</si>
  <si>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</si>
  <si>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</si>
  <si>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</si>
  <si>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</si>
  <si>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</si>
  <si>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</si>
  <si>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</si>
  <si>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</si>
  <si>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</si>
  <si>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</si>
  <si>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</si>
  <si>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</si>
  <si>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</si>
  <si>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</si>
  <si>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</si>
  <si>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</si>
  <si>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</si>
  <si>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</si>
  <si>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</si>
  <si>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</si>
  <si>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</si>
  <si>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</si>
  <si>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</si>
  <si>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</si>
  <si>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</si>
  <si>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</si>
  <si>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</si>
  <si>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</si>
  <si>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</si>
  <si>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</si>
  <si>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</si>
  <si>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</si>
  <si>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</si>
  <si>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</si>
  <si>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</si>
  <si>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</si>
  <si>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</si>
  <si>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</si>
  <si>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</si>
  <si>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</si>
  <si>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</si>
  <si>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</si>
  <si>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</si>
  <si>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</si>
  <si>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</si>
  <si>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</si>
  <si>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</si>
  <si>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</si>
  <si>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</si>
  <si>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</si>
  <si>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</si>
  <si>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</si>
  <si>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</si>
  <si>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</si>
  <si>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</si>
  <si>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</si>
  <si>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</si>
  <si>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</si>
  <si>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</si>
  <si>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</si>
  <si>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</si>
  <si>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</si>
  <si>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</si>
  <si>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</si>
  <si>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</si>
  <si>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</si>
  <si>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</si>
  <si>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</si>
  <si>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</si>
  <si>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</si>
  <si>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</si>
  <si>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</si>
  <si>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</si>
  <si>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</si>
  <si>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</si>
  <si>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</si>
  <si>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</si>
  <si>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</si>
  <si>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</si>
  <si>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</si>
  <si>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</si>
  <si>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</si>
  <si>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</si>
  <si>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</si>
  <si>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</si>
  <si>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</si>
  <si>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</si>
  <si>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</si>
  <si>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</si>
  <si>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</si>
  <si>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</si>
  <si>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</si>
  <si>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</si>
  <si>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</si>
  <si>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</si>
  <si>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</si>
  <si>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</si>
  <si>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</si>
  <si>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</si>
  <si>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</si>
  <si>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</si>
  <si>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</si>
  <si>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</si>
  <si>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</si>
  <si>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</si>
  <si>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</si>
  <si>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</si>
  <si>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</si>
  <si>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</si>
  <si>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</si>
  <si>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</si>
  <si>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</si>
  <si>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</si>
  <si>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</si>
  <si>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</si>
  <si>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</si>
  <si>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</si>
  <si>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</si>
  <si>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</si>
  <si>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</si>
  <si>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</si>
  <si>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</si>
  <si>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</si>
  <si>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</si>
  <si>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</si>
  <si>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</si>
  <si>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</si>
  <si>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</si>
  <si>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</si>
  <si>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</si>
  <si>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</si>
  <si>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</si>
  <si>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</si>
  <si>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</si>
  <si>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</si>
  <si>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</si>
  <si>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</si>
  <si>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</si>
  <si>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</si>
  <si>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</si>
  <si>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</si>
  <si>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</si>
  <si>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</si>
  <si>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</si>
  <si>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</si>
  <si>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</si>
  <si>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</si>
  <si>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</si>
  <si>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</si>
  <si>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</si>
  <si>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</si>
  <si>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</si>
  <si>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</si>
  <si>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</si>
  <si>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</si>
  <si>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</si>
  <si>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</si>
  <si>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</si>
  <si>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</si>
  <si>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</si>
  <si>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</si>
  <si>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</si>
  <si>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</si>
  <si>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</si>
  <si>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</si>
  <si>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</si>
  <si>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</si>
  <si>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</si>
  <si>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</si>
  <si>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</si>
  <si>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</si>
  <si>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</si>
  <si>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</si>
  <si>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</si>
  <si>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</si>
  <si>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</si>
  <si>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</si>
  <si>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</si>
  <si>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</si>
  <si>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</si>
  <si>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</si>
  <si>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</si>
  <si>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</si>
  <si>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</si>
  <si>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</si>
  <si>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</si>
  <si>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</si>
  <si>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</si>
  <si>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</si>
  <si>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</si>
  <si>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</si>
  <si>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</si>
  <si>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</si>
  <si>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</si>
  <si>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</si>
  <si>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</si>
  <si>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</si>
  <si>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</si>
  <si>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</si>
  <si>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</si>
  <si>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</si>
  <si>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</si>
  <si>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</si>
  <si>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</si>
  <si>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</si>
  <si>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</si>
  <si>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</si>
  <si>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</si>
  <si>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</si>
  <si>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</si>
  <si>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</si>
  <si>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</si>
  <si>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</si>
  <si>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</si>
  <si>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</si>
  <si>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</si>
  <si>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</si>
  <si>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</si>
  <si>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</si>
  <si>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</si>
  <si>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</si>
  <si>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</si>
  <si>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</si>
  <si>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</si>
  <si>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</si>
  <si>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</si>
  <si>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</si>
  <si>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</si>
  <si>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</si>
  <si>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</si>
  <si>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</si>
  <si>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</si>
  <si>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</si>
  <si>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</si>
  <si>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</si>
  <si>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</si>
  <si>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</si>
  <si>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</si>
  <si>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</si>
  <si>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</si>
  <si>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</si>
  <si>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</si>
  <si>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</si>
  <si>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</si>
  <si>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</si>
  <si>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</si>
  <si>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</si>
  <si>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</si>
  <si>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</si>
  <si>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</si>
  <si>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</si>
  <si>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</si>
  <si>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</si>
  <si>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</si>
  <si>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</si>
  <si>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</si>
  <si>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</si>
  <si>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</si>
  <si>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</si>
  <si>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</si>
  <si>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</si>
  <si>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</si>
  <si>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</si>
  <si>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</si>
  <si>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</si>
  <si>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</si>
  <si>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</si>
  <si>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</si>
  <si>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</si>
  <si>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</si>
  <si>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</si>
  <si>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</si>
  <si>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</si>
  <si>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</si>
  <si>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</si>
  <si>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</si>
  <si>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</si>
  <si>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</si>
  <si>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</si>
  <si>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</si>
  <si>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</si>
  <si>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</si>
  <si>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</si>
  <si>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</si>
  <si>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</si>
  <si>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</si>
  <si>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</si>
  <si>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</si>
  <si>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</si>
  <si>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</si>
  <si>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</si>
  <si>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</si>
  <si>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</si>
  <si>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</si>
  <si>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</si>
  <si>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</si>
  <si>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</si>
  <si>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</si>
  <si>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</si>
  <si>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</si>
  <si>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</si>
  <si>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</si>
  <si>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</si>
  <si>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</si>
  <si>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</si>
  <si>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</si>
  <si>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</si>
  <si>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</si>
  <si>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</si>
  <si>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</si>
  <si>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</si>
  <si>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</si>
  <si>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</si>
  <si>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</si>
  <si>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</si>
  <si>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</si>
  <si>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</si>
  <si>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</si>
  <si>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</si>
  <si>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</si>
  <si>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</si>
  <si>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</si>
  <si>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</si>
  <si>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</si>
  <si>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</si>
  <si>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</si>
  <si>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</si>
  <si>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</si>
  <si>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</si>
  <si>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</si>
  <si>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</si>
  <si>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</si>
  <si>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</si>
  <si>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</si>
  <si>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</si>
  <si>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</si>
  <si>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</si>
  <si>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</si>
  <si>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</si>
  <si>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</si>
  <si>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</si>
  <si>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</si>
  <si>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</si>
  <si>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</si>
  <si>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</si>
  <si>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</si>
  <si>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</si>
  <si>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</si>
  <si>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</si>
  <si>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</si>
  <si>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</si>
  <si>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</si>
  <si>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</si>
  <si>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</si>
  <si>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</si>
  <si>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</si>
  <si>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</si>
  <si>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</si>
  <si>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</si>
  <si>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</si>
  <si>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</si>
  <si>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</si>
  <si>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</si>
  <si>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</si>
  <si>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</si>
  <si>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</si>
  <si>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</si>
  <si>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</si>
  <si>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</si>
  <si>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</si>
  <si>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</si>
  <si>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</si>
  <si>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</si>
  <si>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</si>
  <si>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</si>
  <si>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</si>
  <si>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</si>
  <si>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</si>
  <si>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</si>
  <si>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</si>
  <si>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</si>
  <si>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</si>
  <si>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</si>
  <si>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</si>
  <si>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</si>
  <si>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</si>
  <si>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</si>
  <si>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</si>
  <si>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</si>
  <si>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</si>
  <si>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</si>
  <si>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</si>
  <si>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</si>
  <si>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</si>
  <si>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</si>
  <si>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</si>
  <si>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</si>
  <si>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</si>
  <si>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</si>
  <si>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</si>
  <si>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</si>
  <si>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</si>
  <si>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</si>
  <si>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</si>
  <si>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</si>
  <si>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</si>
  <si>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</si>
  <si>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</si>
  <si>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</si>
  <si>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</si>
  <si>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</si>
  <si>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</si>
  <si>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</si>
  <si>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</si>
  <si>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</si>
  <si>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</si>
  <si>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</si>
  <si>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</si>
  <si>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</si>
  <si>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</si>
  <si>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</si>
  <si>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</si>
  <si>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</si>
  <si>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</si>
  <si>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</si>
  <si>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</si>
  <si>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</si>
  <si>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</si>
  <si>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</si>
  <si>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</si>
  <si>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</si>
  <si>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</si>
  <si>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</si>
  <si>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</si>
  <si>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</si>
  <si>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</si>
  <si>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</si>
  <si>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</si>
  <si>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</si>
  <si>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</si>
  <si>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</si>
  <si>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</si>
  <si>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</si>
  <si>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</si>
  <si>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</si>
  <si>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</si>
  <si>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</si>
  <si>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</si>
  <si>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</si>
  <si>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</si>
  <si>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</si>
  <si>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</si>
  <si>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</si>
  <si>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</si>
  <si>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</si>
  <si>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</si>
  <si>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</si>
  <si>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</si>
  <si>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</si>
  <si>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</si>
  <si>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</si>
  <si>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</si>
  <si>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</si>
  <si>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</si>
  <si>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</si>
  <si>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</si>
  <si>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</si>
  <si>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</si>
  <si>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</si>
  <si>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</si>
  <si>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</si>
  <si>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</si>
  <si>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</si>
  <si>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</si>
  <si>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</si>
  <si>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</si>
  <si>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</si>
  <si>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</si>
  <si>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</si>
  <si>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</si>
  <si>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</si>
  <si>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</si>
  <si>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</si>
  <si>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</si>
  <si>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</si>
  <si>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</si>
  <si>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</si>
  <si>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</si>
  <si>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</si>
  <si>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</si>
  <si>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</si>
  <si>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</si>
  <si>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</si>
  <si>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</si>
  <si>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</si>
  <si>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</si>
  <si>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</si>
  <si>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</si>
  <si>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</si>
  <si>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</si>
  <si>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</si>
  <si>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</si>
  <si>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</si>
  <si>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</si>
  <si>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</si>
  <si>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</si>
  <si>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</si>
  <si>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</si>
  <si>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</si>
  <si>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</si>
  <si>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</si>
  <si>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</si>
  <si>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</si>
  <si>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</si>
  <si>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</si>
  <si>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</si>
  <si>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</si>
  <si>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</si>
  <si>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</si>
  <si>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</si>
  <si>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</si>
  <si>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</si>
  <si>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</si>
  <si>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</si>
  <si>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</si>
  <si>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</si>
  <si>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</si>
  <si>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</si>
  <si>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</si>
  <si>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</si>
  <si>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</si>
  <si>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</si>
  <si>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</si>
  <si>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</si>
  <si>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</si>
  <si>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</si>
  <si>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</si>
  <si>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</si>
  <si>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</si>
  <si>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</si>
  <si>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</si>
  <si>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</si>
  <si>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</si>
  <si>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</si>
  <si>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</si>
  <si>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</si>
  <si>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</si>
  <si>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</si>
  <si>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</si>
  <si>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</si>
  <si>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</si>
  <si>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</si>
  <si>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</si>
  <si>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</si>
  <si>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</si>
  <si>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</si>
  <si>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</si>
  <si>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</si>
  <si>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</si>
  <si>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</si>
  <si>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</si>
  <si>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</si>
  <si>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</si>
  <si>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</si>
  <si>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</si>
  <si>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</si>
  <si>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</si>
  <si>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</si>
  <si>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</si>
  <si>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</si>
  <si>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</si>
  <si>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</si>
  <si>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</si>
  <si>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</si>
  <si>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</si>
  <si>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</si>
  <si>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</si>
  <si>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</si>
  <si>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</si>
  <si>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</si>
  <si>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</si>
  <si>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</si>
  <si>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</si>
  <si>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</si>
  <si>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</si>
  <si>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</si>
  <si>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</si>
  <si>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</si>
  <si>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</si>
  <si>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</si>
  <si>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</si>
  <si>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</si>
  <si>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</si>
  <si>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</si>
  <si>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</si>
  <si>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</si>
  <si>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</si>
  <si>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</si>
  <si>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</si>
  <si>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</si>
  <si>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</si>
  <si>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</si>
  <si>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</si>
  <si>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</si>
  <si>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</si>
  <si>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</si>
  <si>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</si>
  <si>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</si>
  <si>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</si>
  <si>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</si>
  <si>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</si>
  <si>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</si>
  <si>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</si>
  <si>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</si>
  <si>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</si>
  <si>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</si>
  <si>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</si>
  <si>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</si>
  <si>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</si>
  <si>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</si>
  <si>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</si>
  <si>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</si>
  <si>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</si>
  <si>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</si>
  <si>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</si>
  <si>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</si>
  <si>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</si>
  <si>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</si>
  <si>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</si>
  <si>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</si>
  <si>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</si>
  <si>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</si>
  <si>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</si>
  <si>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</si>
  <si>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</si>
  <si>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</si>
  <si>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</si>
  <si>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</si>
  <si>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</si>
  <si>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</si>
  <si>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</si>
  <si>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</si>
  <si>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</si>
  <si>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</si>
  <si>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</si>
  <si>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</si>
  <si>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</si>
  <si>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</si>
  <si>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</si>
  <si>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</si>
  <si>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</si>
  <si>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</si>
  <si>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</si>
  <si>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</si>
  <si>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</si>
  <si>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</si>
  <si>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</si>
  <si>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</si>
  <si>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</si>
  <si>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</si>
  <si>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</si>
  <si>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</si>
  <si>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</si>
  <si>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</si>
  <si>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</si>
  <si>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</si>
  <si>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</si>
  <si>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</si>
  <si>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</si>
  <si>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</si>
  <si>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</si>
  <si>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</si>
  <si>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</si>
  <si>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</si>
  <si>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</si>
  <si>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</si>
  <si>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</si>
  <si>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</si>
  <si>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</si>
  <si>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</si>
  <si>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</si>
  <si>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</si>
  <si>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</si>
  <si>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</si>
  <si>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</si>
  <si>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</si>
  <si>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</si>
  <si>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</si>
  <si>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</si>
  <si>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</si>
  <si>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</si>
  <si>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</si>
  <si>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</si>
  <si>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</si>
  <si>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</si>
  <si>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</si>
  <si>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</si>
  <si>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</si>
  <si>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</si>
  <si>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</si>
  <si>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</si>
  <si>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</si>
  <si>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</si>
  <si>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</si>
  <si>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</si>
  <si>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</si>
  <si>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</si>
  <si>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</si>
  <si>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</si>
  <si>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</si>
  <si>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</si>
  <si>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</si>
  <si>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</si>
  <si>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</si>
  <si>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</si>
  <si>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</si>
  <si>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</si>
  <si>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</si>
  <si>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</si>
  <si>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</si>
  <si>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</si>
  <si>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</si>
  <si>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</si>
  <si>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</si>
  <si>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</si>
  <si>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</si>
  <si>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</si>
  <si>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</si>
  <si>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</si>
  <si>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</si>
  <si>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</si>
  <si>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</si>
  <si>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</si>
  <si>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</si>
  <si>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</si>
  <si>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</si>
  <si>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</si>
  <si>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</si>
  <si>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</si>
  <si>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</si>
  <si>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</si>
  <si>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</si>
  <si>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</si>
  <si>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</si>
  <si>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</si>
  <si>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</si>
  <si>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</si>
  <si>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</si>
  <si>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</si>
  <si>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</si>
  <si>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</si>
  <si>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</si>
  <si>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</si>
  <si>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</si>
  <si>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</si>
  <si>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</si>
  <si>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</si>
  <si>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</si>
  <si>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</si>
  <si>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</si>
  <si>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</si>
  <si>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</si>
  <si>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</si>
  <si>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</si>
  <si>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</si>
  <si>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</si>
  <si>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</si>
  <si>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</si>
  <si>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</si>
  <si>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</si>
  <si>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</si>
  <si>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</si>
  <si>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</si>
  <si>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</si>
  <si>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</si>
  <si>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</si>
  <si>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</si>
  <si>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</si>
  <si>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</si>
  <si>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</si>
  <si>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</si>
  <si>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</si>
  <si>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</si>
  <si>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</si>
  <si>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</si>
  <si>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</si>
  <si>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</si>
  <si>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</si>
  <si>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</si>
  <si>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</si>
  <si>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</si>
  <si>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</si>
  <si>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</si>
  <si>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</si>
  <si>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</si>
  <si>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</si>
  <si>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</si>
  <si>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</si>
  <si>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</si>
  <si>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</si>
  <si>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</si>
  <si>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</si>
  <si>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</si>
  <si>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</si>
  <si>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</si>
  <si>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</si>
  <si>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</si>
  <si>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</si>
  <si>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</si>
  <si>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</si>
  <si>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</si>
  <si>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</si>
  <si>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</si>
  <si>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</si>
  <si>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</si>
  <si>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</si>
  <si>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</si>
  <si>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</si>
  <si>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</si>
  <si>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</si>
  <si>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</si>
  <si>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</si>
  <si>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</si>
  <si>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</si>
  <si>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</si>
  <si>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</si>
  <si>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</si>
  <si>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</si>
  <si>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</si>
  <si>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</si>
  <si>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</si>
  <si>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</si>
  <si>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</si>
  <si>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</si>
  <si>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</si>
  <si>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</si>
  <si>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</si>
  <si>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</si>
  <si>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</si>
  <si>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</si>
  <si>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</si>
  <si>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</si>
  <si>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</si>
  <si>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</si>
  <si>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</si>
  <si>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</si>
  <si>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</si>
  <si>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</si>
  <si>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</si>
  <si>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</si>
  <si>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</si>
  <si>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</si>
  <si>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</si>
  <si>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</si>
  <si>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</si>
  <si>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</si>
  <si>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</si>
  <si>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</si>
  <si>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</si>
  <si>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</si>
  <si>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</si>
  <si>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</si>
  <si>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</si>
  <si>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</si>
  <si>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</si>
  <si>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</si>
  <si>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</si>
  <si>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</si>
  <si>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</si>
  <si>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</si>
  <si>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</si>
  <si>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</si>
  <si>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</si>
  <si>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</si>
  <si>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</si>
  <si>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</si>
  <si>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</si>
  <si>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</si>
  <si>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</si>
  <si>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</si>
  <si>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</si>
  <si>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</si>
  <si>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</si>
  <si>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</si>
  <si>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</si>
  <si>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</si>
  <si>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</si>
  <si>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</si>
  <si>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</si>
  <si>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</si>
  <si>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</si>
  <si>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</si>
  <si>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</si>
  <si>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</si>
  <si>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</si>
  <si>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</si>
  <si>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</si>
  <si>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</si>
  <si>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</si>
  <si>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</si>
  <si>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</si>
  <si>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</si>
  <si>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</si>
  <si>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</si>
  <si>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</si>
  <si>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</si>
  <si>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</si>
  <si>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</si>
  <si>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</si>
  <si>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</si>
  <si>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</si>
  <si>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</si>
  <si>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</si>
  <si>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</si>
  <si>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</si>
  <si>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</si>
  <si>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</si>
  <si>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</si>
  <si>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</si>
  <si>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</si>
  <si>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</si>
  <si>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</si>
  <si>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</si>
  <si>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</si>
  <si>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</si>
  <si>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</si>
  <si>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</si>
  <si>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</si>
  <si>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</si>
  <si>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</si>
  <si>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</si>
  <si>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</si>
  <si>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</si>
  <si>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</si>
  <si>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</si>
  <si>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</si>
  <si>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</si>
  <si>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</si>
  <si>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</si>
  <si>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</si>
  <si>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</si>
  <si>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</si>
  <si>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</si>
  <si>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</si>
  <si>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</si>
  <si>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</si>
  <si>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</si>
  <si>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</si>
  <si>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</si>
  <si>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</si>
  <si>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</si>
  <si>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</si>
  <si>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</si>
  <si>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</si>
  <si>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</si>
  <si>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</si>
  <si>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</si>
  <si>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</si>
  <si>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</si>
  <si>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</si>
  <si>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</si>
  <si>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</si>
  <si>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</si>
  <si>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</si>
  <si>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</si>
  <si>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</si>
  <si>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</si>
  <si>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</si>
  <si>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</si>
  <si>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</si>
  <si>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</si>
  <si>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</si>
  <si>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</si>
  <si>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</si>
  <si>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</si>
  <si>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</si>
  <si>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</si>
  <si>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</si>
  <si>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</si>
  <si>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</si>
  <si>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</si>
  <si>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</si>
  <si>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</si>
  <si>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</si>
  <si>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</si>
  <si>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</si>
  <si>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</si>
  <si>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</si>
  <si>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</si>
  <si>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</si>
  <si>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</si>
  <si>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</si>
  <si>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</si>
  <si>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</si>
  <si>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</si>
  <si>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</si>
  <si>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</si>
  <si>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</si>
  <si>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</si>
  <si>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</si>
  <si>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</si>
  <si>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</si>
  <si>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</si>
  <si>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</si>
  <si>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</si>
  <si>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</si>
  <si>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</si>
  <si>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</si>
  <si>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</si>
  <si>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</si>
  <si>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</si>
  <si>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</si>
  <si>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</si>
  <si>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</si>
  <si>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</si>
  <si>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</si>
  <si>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</si>
  <si>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</si>
  <si>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</si>
  <si>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</si>
  <si>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</si>
  <si>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</si>
  <si>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</si>
  <si>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</si>
  <si>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</si>
  <si>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</si>
  <si>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</si>
  <si>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</si>
  <si>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</si>
  <si>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</si>
  <si>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</si>
  <si>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</si>
  <si>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</si>
  <si>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</si>
  <si>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</si>
  <si>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</si>
  <si>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</si>
  <si>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</si>
  <si>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</si>
  <si>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</si>
  <si>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</si>
  <si>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</si>
  <si>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</si>
  <si>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</si>
  <si>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</si>
  <si>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</si>
  <si>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</si>
  <si>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</si>
  <si>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</si>
  <si>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</si>
  <si>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</si>
  <si>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</si>
  <si>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</si>
  <si>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</si>
  <si>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</si>
  <si>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</si>
  <si>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</si>
  <si>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</si>
  <si>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</si>
  <si>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</si>
  <si>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</si>
  <si>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</si>
  <si>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</si>
  <si>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</si>
  <si>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</si>
  <si>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</si>
  <si>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</si>
  <si>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</si>
  <si>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</si>
  <si>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</si>
  <si>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</si>
  <si>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</si>
  <si>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</si>
  <si>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</si>
  <si>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</si>
  <si>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</si>
  <si>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</si>
  <si>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</si>
  <si>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</si>
  <si>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</si>
  <si>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</si>
  <si>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</si>
  <si>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</si>
  <si>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</si>
  <si>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</si>
  <si>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</si>
  <si>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</si>
  <si>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</si>
  <si>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</si>
  <si>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</si>
  <si>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</si>
  <si>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</si>
  <si>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</si>
  <si>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</si>
  <si>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</si>
  <si>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</si>
  <si>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</si>
  <si>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</si>
  <si>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</si>
  <si>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</si>
  <si>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</si>
  <si>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</si>
  <si>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</si>
  <si>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</si>
  <si>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</si>
  <si>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</si>
  <si>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</si>
  <si>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</si>
  <si>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</si>
  <si>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</si>
  <si>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</si>
  <si>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</si>
  <si>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</si>
  <si>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</si>
  <si>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</si>
  <si>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</si>
  <si>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</si>
  <si>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</si>
  <si>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</si>
  <si>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</si>
  <si>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</si>
  <si>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</si>
  <si>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</si>
  <si>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</si>
  <si>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</si>
  <si>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</si>
  <si>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</si>
  <si>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</si>
  <si>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</si>
  <si>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</si>
  <si>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</si>
  <si>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</si>
  <si>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</si>
  <si>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</si>
  <si>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</si>
  <si>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</si>
  <si>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</si>
  <si>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</si>
  <si>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</si>
  <si>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</si>
  <si>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</si>
  <si>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</si>
  <si>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</si>
  <si>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</si>
  <si>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</si>
  <si>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</si>
  <si>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</si>
  <si>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</si>
  <si>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</si>
  <si>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</si>
  <si>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</si>
  <si>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</si>
  <si>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</si>
  <si>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</si>
  <si>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</si>
  <si>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</si>
  <si>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</si>
  <si>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</si>
  <si>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</si>
  <si>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</si>
  <si>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</si>
  <si>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</si>
  <si>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</si>
  <si>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</si>
  <si>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</si>
  <si>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</si>
  <si>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</si>
  <si>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</si>
  <si>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</si>
  <si>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</si>
  <si>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</si>
  <si>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</si>
  <si>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</si>
  <si>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</si>
  <si>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</si>
  <si>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</si>
  <si>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</si>
  <si>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</si>
  <si>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</si>
  <si>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</si>
  <si>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</si>
  <si>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</si>
  <si>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</si>
  <si>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</si>
  <si>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</si>
  <si>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</si>
  <si>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</si>
  <si>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</si>
  <si>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</si>
  <si>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</si>
  <si>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</si>
  <si>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</si>
  <si>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</si>
  <si>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</si>
  <si>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</si>
  <si>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</si>
  <si>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</si>
  <si>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</si>
  <si>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</si>
  <si>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</si>
  <si>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</si>
  <si>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</si>
  <si>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</si>
  <si>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</si>
  <si>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</si>
  <si>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</si>
  <si>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</si>
  <si>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</si>
  <si>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</si>
  <si>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</si>
  <si>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</si>
  <si>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</si>
  <si>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</si>
  <si>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</si>
  <si>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</si>
  <si>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</si>
  <si>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</si>
  <si>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</si>
  <si>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</si>
  <si>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</si>
  <si>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</si>
  <si>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</si>
  <si>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</si>
  <si>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</si>
  <si>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</si>
  <si>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</si>
  <si>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</si>
  <si>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</si>
  <si>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</si>
  <si>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</si>
  <si>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</si>
  <si>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</si>
  <si>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</si>
  <si>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</si>
  <si>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</si>
  <si>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</si>
  <si>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</si>
  <si>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</si>
  <si>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</si>
  <si>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</si>
  <si>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</si>
  <si>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</si>
  <si>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</si>
  <si>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</si>
  <si>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</si>
  <si>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</si>
  <si>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</si>
  <si>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</si>
  <si>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</si>
  <si>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</si>
  <si>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</si>
  <si>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</si>
  <si>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</si>
  <si>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</si>
  <si>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</si>
  <si>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</si>
  <si>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</si>
  <si>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</si>
  <si>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</si>
  <si>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</si>
  <si>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</si>
  <si>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</si>
  <si>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</si>
  <si>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</si>
  <si>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</si>
  <si>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</si>
  <si>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</si>
  <si>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</si>
  <si>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</si>
  <si>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</si>
  <si>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</si>
  <si>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</si>
  <si>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</si>
  <si>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</si>
  <si>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</si>
  <si>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</si>
  <si>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</si>
  <si>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</si>
  <si>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</si>
  <si>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</si>
  <si>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</si>
  <si>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</si>
  <si>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</si>
  <si>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</si>
  <si>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</si>
  <si>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</si>
  <si>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</si>
  <si>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</si>
  <si>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</si>
  <si>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</si>
  <si>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</si>
  <si>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</si>
  <si>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</si>
  <si>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</si>
  <si>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</si>
  <si>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</si>
  <si>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</si>
  <si>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</si>
  <si>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</si>
  <si>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</si>
  <si>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</si>
  <si>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</si>
  <si>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</si>
  <si>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</si>
  <si>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</si>
  <si>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</si>
  <si>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</si>
  <si>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</si>
  <si>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</si>
  <si>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</si>
  <si>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</si>
  <si>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</si>
  <si>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</si>
  <si>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</si>
  <si>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</si>
  <si>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</si>
  <si>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</si>
  <si>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</si>
  <si>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</si>
  <si>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</si>
  <si>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</si>
  <si>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</si>
  <si>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</si>
  <si>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</si>
  <si>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</si>
  <si>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</si>
  <si>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</si>
  <si>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</si>
  <si>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</si>
  <si>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</si>
  <si>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</si>
  <si>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</si>
  <si>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</si>
  <si>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</si>
  <si>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</si>
  <si>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</si>
  <si>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</si>
  <si>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</si>
  <si>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</si>
  <si>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</si>
  <si>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</si>
  <si>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</si>
  <si>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</si>
  <si>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</si>
  <si>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</si>
  <si>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</si>
  <si>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</si>
  <si>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</si>
  <si>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</si>
  <si>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</si>
  <si>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</si>
  <si>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</si>
  <si>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</si>
  <si>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</si>
  <si>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</si>
  <si>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</si>
  <si>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</si>
  <si>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</si>
  <si>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</si>
  <si>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</si>
  <si>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</si>
  <si>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</si>
  <si>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</si>
  <si>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</si>
  <si>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</si>
  <si>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</si>
  <si>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</si>
  <si>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</si>
  <si>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</si>
  <si>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</si>
  <si>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</si>
  <si>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</si>
  <si>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</si>
  <si>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</si>
  <si>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</si>
  <si>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</si>
  <si>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</si>
  <si>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</si>
  <si>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</si>
  <si>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</si>
  <si>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</si>
  <si>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</si>
  <si>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</si>
  <si>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</si>
  <si>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</si>
  <si>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</si>
  <si>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</si>
  <si>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</si>
  <si>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</si>
  <si>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</si>
  <si>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</si>
  <si>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</si>
  <si>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</si>
  <si>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</si>
  <si>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</si>
  <si>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</si>
  <si>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</si>
  <si>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</si>
  <si>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</si>
  <si>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</si>
  <si>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</si>
  <si>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</si>
  <si>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</si>
  <si>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</si>
  <si>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</si>
  <si>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</si>
  <si>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</si>
  <si>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</si>
  <si>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</si>
  <si>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</si>
  <si>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</si>
  <si>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</si>
  <si>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</si>
  <si>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</si>
  <si>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</si>
  <si>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</si>
  <si>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</si>
  <si>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</si>
  <si>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</si>
  <si>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</si>
  <si>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</si>
  <si>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</si>
  <si>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</si>
  <si>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</si>
  <si>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</si>
  <si>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</si>
  <si>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</si>
  <si>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</si>
  <si>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</si>
  <si>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</si>
  <si>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</si>
  <si>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</si>
  <si>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</si>
  <si>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</si>
  <si>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</si>
  <si>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</si>
  <si>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</si>
  <si>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</si>
  <si>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</si>
  <si>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</si>
  <si>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</si>
  <si>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</si>
  <si>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</si>
  <si>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</si>
  <si>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</si>
  <si>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</si>
  <si>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</si>
  <si>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</si>
  <si>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</si>
  <si>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</si>
  <si>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</si>
  <si>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</si>
  <si>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</si>
  <si>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</si>
  <si>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</si>
  <si>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</si>
  <si>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</si>
  <si>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</si>
  <si>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</si>
  <si>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</si>
  <si>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</si>
  <si>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</si>
  <si>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</si>
  <si>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</si>
  <si>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</si>
  <si>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</si>
  <si>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</si>
  <si>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</si>
  <si>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</si>
  <si>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</si>
  <si>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</si>
  <si>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</si>
  <si>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</si>
  <si>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</si>
  <si>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</si>
  <si>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</si>
  <si>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</si>
  <si>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</si>
  <si>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</si>
  <si>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</si>
  <si>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</si>
  <si>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</si>
  <si>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</si>
  <si>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</si>
  <si>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</si>
  <si>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</si>
  <si>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</si>
  <si>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</si>
  <si>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</si>
  <si>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</si>
  <si>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</si>
  <si>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</si>
  <si>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</si>
  <si>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</si>
  <si>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</si>
  <si>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</si>
  <si>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</si>
  <si>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</si>
  <si>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</si>
  <si>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</si>
  <si>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</si>
  <si>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</si>
  <si>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</si>
  <si>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</si>
  <si>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</si>
  <si>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</si>
  <si>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</si>
  <si>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</si>
  <si>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</si>
  <si>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</si>
  <si>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</si>
  <si>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</si>
  <si>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</si>
  <si>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</si>
  <si>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</si>
  <si>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</si>
  <si>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</si>
  <si>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</si>
  <si>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</si>
  <si>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</si>
  <si>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</si>
  <si>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</si>
  <si>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</si>
  <si>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</si>
  <si>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</si>
  <si>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</si>
  <si>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</si>
  <si>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</si>
  <si>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</si>
  <si>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</si>
  <si>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</si>
  <si>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</si>
  <si>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</si>
  <si>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</si>
  <si>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</si>
  <si>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</si>
  <si>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</si>
  <si>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</si>
  <si>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</si>
  <si>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</si>
  <si>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</si>
  <si>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</si>
  <si>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</si>
  <si>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</si>
  <si>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</si>
  <si>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</si>
  <si>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</si>
  <si>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</si>
  <si>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</si>
  <si>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</si>
  <si>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</si>
  <si>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</si>
  <si>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</si>
  <si>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</si>
  <si>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</si>
  <si>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</si>
  <si>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</si>
  <si>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</si>
  <si>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</si>
  <si>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</si>
  <si>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</si>
  <si>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</si>
  <si>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</si>
  <si>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</si>
  <si>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</si>
  <si>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</si>
  <si>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</si>
  <si>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</si>
  <si>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</si>
  <si>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</si>
  <si>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</si>
  <si>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</si>
  <si>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</si>
  <si>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</si>
  <si>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</si>
  <si>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</si>
  <si>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</si>
  <si>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</si>
  <si>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</si>
  <si>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</si>
  <si>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</si>
  <si>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</si>
  <si>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</si>
  <si>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</si>
  <si>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</si>
  <si>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</si>
  <si>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</si>
  <si>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</si>
  <si>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</si>
  <si>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</si>
  <si>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</si>
  <si>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</si>
  <si>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</si>
  <si>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</si>
  <si>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</si>
  <si>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</si>
  <si>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</si>
  <si>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</si>
  <si>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</si>
  <si>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</si>
  <si>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</si>
  <si>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</si>
  <si>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</si>
  <si>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</si>
  <si>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</si>
  <si>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</si>
  <si>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</si>
  <si>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</si>
  <si>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</si>
  <si>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</si>
  <si>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</si>
  <si>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</si>
  <si>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</si>
  <si>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</si>
  <si>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</si>
  <si>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</si>
  <si>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</si>
  <si>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</si>
  <si>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</si>
  <si>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</si>
  <si>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</si>
  <si>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</si>
  <si>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</si>
  <si>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</si>
  <si>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</si>
  <si>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</si>
  <si>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</si>
  <si>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</si>
  <si>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</si>
  <si>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</si>
  <si>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</si>
  <si>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</si>
  <si>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</si>
  <si>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</si>
  <si>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</si>
  <si>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</si>
  <si>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</si>
  <si>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</si>
  <si>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</si>
  <si>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</si>
  <si>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</si>
  <si>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</si>
  <si>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</si>
  <si>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</si>
  <si>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</si>
  <si>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</si>
  <si>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</si>
  <si>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</si>
  <si>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</si>
  <si>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</si>
  <si>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</si>
  <si>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</si>
  <si>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</si>
  <si>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</si>
  <si>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</si>
  <si>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</si>
  <si>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</si>
  <si>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</si>
  <si>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</si>
  <si>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</si>
  <si>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</si>
  <si>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</si>
  <si>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</si>
  <si>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</si>
  <si>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</si>
  <si>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</si>
  <si>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</si>
  <si>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</si>
  <si>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</si>
  <si>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</si>
  <si>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</si>
  <si>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</si>
  <si>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</si>
  <si>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</si>
  <si>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</si>
  <si>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</si>
  <si>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</si>
  <si>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</si>
  <si>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</si>
  <si>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</si>
  <si>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</si>
  <si>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</si>
  <si>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</si>
  <si>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</si>
  <si>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</si>
  <si>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</si>
  <si>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</si>
  <si>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</si>
  <si>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</si>
  <si>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</si>
  <si>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</si>
  <si>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</si>
  <si>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</si>
  <si>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</si>
  <si>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</si>
  <si>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</si>
  <si>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</si>
  <si>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</si>
  <si>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</si>
  <si>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</si>
  <si>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</si>
  <si>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</si>
  <si>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</si>
  <si>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</si>
  <si>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</si>
  <si>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</si>
  <si>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</si>
  <si>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</si>
  <si>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</si>
  <si>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</si>
  <si>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</si>
  <si>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</si>
  <si>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</si>
  <si>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</si>
  <si>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</si>
  <si>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</si>
  <si>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</si>
  <si>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</si>
  <si>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</si>
  <si>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</si>
  <si>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</si>
  <si>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</si>
  <si>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</si>
  <si>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</si>
  <si>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</si>
  <si>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</si>
  <si>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</si>
  <si>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</si>
  <si>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</si>
  <si>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</si>
  <si>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</si>
  <si>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</si>
  <si>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</si>
  <si>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</si>
  <si>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</si>
  <si>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</si>
  <si>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</si>
  <si>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</si>
  <si>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</si>
  <si>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</si>
  <si>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</si>
  <si>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</si>
  <si>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</si>
  <si>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</si>
  <si>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</si>
  <si>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</si>
  <si>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</si>
  <si>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</si>
  <si>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</si>
  <si>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</si>
  <si>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</si>
  <si>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</si>
  <si>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</si>
  <si>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</si>
  <si>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</si>
  <si>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</si>
  <si>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</si>
  <si>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</si>
  <si>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</si>
  <si>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</si>
  <si>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</si>
  <si>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</si>
  <si>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</si>
  <si>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</si>
  <si>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</si>
  <si>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</si>
  <si>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</si>
  <si>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</si>
  <si>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</si>
  <si>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</si>
  <si>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</si>
  <si>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</si>
  <si>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</si>
  <si>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</si>
  <si>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</si>
  <si>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</si>
  <si>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</si>
  <si>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</si>
  <si>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</si>
  <si>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</si>
  <si>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</si>
  <si>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</si>
  <si>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</si>
  <si>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</si>
  <si>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</si>
  <si>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</si>
  <si>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</si>
  <si>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</si>
  <si>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</si>
  <si>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</si>
  <si>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</si>
  <si>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</si>
  <si>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</si>
  <si>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</si>
  <si>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</si>
  <si>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</si>
  <si>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</si>
  <si>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</si>
  <si>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</si>
  <si>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</si>
  <si>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</si>
  <si>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</si>
  <si>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</si>
  <si>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</si>
  <si>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</si>
  <si>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</si>
  <si>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</si>
  <si>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</si>
  <si>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</si>
  <si>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</si>
  <si>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</si>
  <si>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</si>
  <si>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</si>
  <si>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</si>
  <si>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</si>
  <si>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</si>
  <si>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</si>
  <si>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</si>
  <si>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</si>
  <si>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</si>
  <si>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</si>
  <si>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</si>
  <si>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</si>
  <si>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</si>
  <si>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</si>
  <si>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</si>
  <si>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</si>
  <si>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</si>
  <si>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</si>
  <si>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</si>
  <si>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</si>
  <si>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</si>
  <si>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</si>
  <si>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</si>
  <si>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</si>
  <si>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</si>
  <si>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</si>
  <si>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</si>
  <si>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</si>
  <si>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</si>
  <si>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</si>
  <si>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</si>
  <si>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</si>
  <si>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</si>
  <si>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</si>
  <si>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</si>
  <si>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</si>
  <si>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</si>
  <si>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</si>
  <si>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</si>
  <si>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</si>
  <si>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</si>
  <si>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</si>
  <si>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</si>
  <si>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</si>
  <si>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</si>
  <si>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</si>
  <si>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</si>
  <si>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</si>
  <si>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</si>
  <si>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</si>
  <si>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</si>
  <si>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</si>
  <si>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</si>
  <si>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</si>
  <si>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</si>
  <si>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</si>
  <si>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</si>
  <si>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</si>
  <si>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</si>
  <si>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</si>
  <si>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</si>
  <si>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</si>
  <si>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</si>
  <si>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</si>
  <si>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</si>
  <si>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</si>
  <si>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</si>
  <si>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</si>
  <si>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</si>
  <si>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</si>
  <si>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</si>
  <si>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</si>
  <si>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</si>
  <si>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</si>
  <si>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</si>
  <si>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</si>
  <si>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</si>
  <si>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</si>
  <si>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</si>
  <si>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</si>
  <si>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</si>
  <si>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</si>
  <si>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</si>
  <si>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</si>
  <si>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</si>
  <si>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</si>
  <si>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</si>
  <si>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</si>
  <si>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</si>
  <si>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</si>
  <si>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</si>
  <si>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</si>
  <si>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</si>
  <si>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</si>
  <si>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</si>
  <si>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</si>
  <si>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</si>
  <si>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</si>
  <si>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</si>
  <si>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</si>
  <si>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</si>
  <si>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</si>
  <si>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</si>
  <si>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</si>
  <si>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</si>
  <si>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</si>
  <si>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</si>
  <si>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</si>
  <si>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</si>
  <si>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</si>
  <si>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</si>
  <si>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</si>
  <si>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</si>
  <si>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</si>
  <si>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</si>
  <si>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</si>
  <si>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</si>
  <si>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</si>
  <si>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</si>
  <si>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</si>
  <si>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</si>
  <si>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</si>
  <si>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</si>
  <si>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</si>
  <si>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</si>
  <si>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</si>
  <si>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</si>
  <si>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</si>
  <si>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</si>
  <si>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</si>
  <si>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</si>
  <si>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</si>
  <si>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</si>
  <si>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</si>
  <si>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</si>
  <si>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</si>
  <si>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</si>
  <si>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</si>
  <si>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</si>
  <si>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</si>
  <si>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</si>
  <si>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</si>
  <si>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</si>
  <si>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</si>
  <si>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</si>
  <si>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</si>
  <si>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</si>
  <si>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</si>
  <si>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</si>
  <si>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</si>
  <si>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</si>
  <si>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</si>
  <si>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</si>
  <si>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</si>
  <si>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</si>
  <si>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</si>
  <si>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</si>
  <si>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</si>
  <si>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</si>
  <si>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</si>
  <si>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</si>
  <si>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</si>
  <si>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</si>
  <si>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</si>
  <si>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</si>
  <si>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</si>
  <si>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</si>
  <si>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</si>
  <si>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</si>
  <si>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</si>
  <si>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</si>
  <si>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</si>
  <si>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</si>
  <si>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</si>
  <si>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</si>
  <si>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</si>
  <si>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</si>
  <si>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</si>
  <si>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</si>
  <si>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</si>
  <si>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</si>
  <si>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</si>
  <si>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</si>
  <si>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</si>
  <si>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</si>
  <si>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</si>
  <si>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</si>
  <si>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</si>
  <si>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</si>
  <si>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</si>
  <si>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</si>
  <si>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</si>
  <si>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</si>
  <si>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</si>
  <si>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</si>
  <si>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</si>
  <si>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</si>
  <si>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</si>
  <si>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</si>
  <si>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</si>
  <si>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</si>
  <si>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</si>
  <si>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</si>
  <si>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</si>
  <si>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</si>
  <si>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</si>
  <si>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</si>
  <si>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</si>
  <si>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</si>
  <si>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</si>
  <si>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</si>
  <si>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</si>
  <si>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</si>
  <si>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</si>
  <si>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</si>
  <si>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</si>
  <si>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</si>
  <si>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</si>
  <si>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</si>
  <si>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</si>
  <si>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</si>
  <si>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</si>
  <si>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</si>
  <si>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</si>
  <si>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</si>
  <si>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</si>
  <si>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</si>
  <si>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</si>
  <si>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</si>
  <si>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</si>
  <si>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</si>
  <si>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</si>
  <si>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</si>
  <si>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</si>
  <si>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</si>
  <si>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</si>
  <si>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</si>
  <si>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</si>
  <si>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</si>
  <si>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</si>
  <si>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</si>
  <si>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</si>
  <si>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</si>
  <si>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</si>
  <si>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</si>
  <si>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</si>
  <si>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</si>
  <si>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</si>
  <si>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</si>
  <si>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</si>
  <si>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</si>
  <si>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</si>
  <si>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</si>
  <si>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</si>
  <si>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</si>
  <si>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</si>
  <si>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</si>
  <si>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</si>
  <si>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</si>
  <si>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</si>
  <si>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</si>
  <si>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</si>
  <si>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</si>
  <si>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</si>
  <si>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</si>
  <si>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</si>
  <si>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</si>
  <si>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</si>
  <si>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</si>
  <si>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</si>
  <si>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</si>
  <si>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</si>
  <si>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</si>
  <si>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</si>
  <si>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</si>
  <si>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</si>
  <si>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</si>
  <si>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</si>
  <si>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</si>
  <si>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</si>
  <si>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</si>
  <si>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</si>
  <si>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</si>
  <si>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</si>
  <si>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</si>
  <si>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</si>
  <si>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</si>
  <si>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</si>
  <si>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</si>
  <si>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</si>
  <si>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</si>
  <si>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</si>
  <si>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</si>
  <si>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</si>
  <si>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</si>
  <si>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</si>
  <si>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</si>
  <si>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</si>
  <si>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</si>
  <si>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</si>
  <si>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</si>
  <si>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</si>
  <si>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</si>
  <si>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</si>
  <si>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</si>
  <si>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</si>
  <si>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</si>
  <si>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</si>
  <si>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</si>
  <si>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</si>
  <si>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</si>
  <si>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</si>
  <si>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</si>
  <si>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</si>
  <si>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</si>
  <si>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</si>
  <si>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</si>
  <si>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</si>
  <si>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</si>
  <si>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</si>
  <si>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</si>
  <si>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</si>
  <si>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</si>
  <si>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</si>
  <si>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</si>
  <si>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</si>
  <si>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</si>
  <si>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</si>
  <si>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</si>
  <si>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</si>
  <si>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</si>
  <si>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</si>
  <si>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</si>
  <si>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</si>
  <si>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</si>
  <si>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</si>
  <si>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</si>
  <si>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</si>
  <si>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</si>
  <si>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</si>
  <si>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</si>
  <si>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</si>
  <si>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</si>
  <si>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</si>
  <si>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</si>
  <si>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</si>
  <si>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</si>
  <si>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</si>
  <si>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</si>
  <si>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</si>
  <si>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</si>
  <si>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</si>
  <si>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</si>
  <si>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</si>
  <si>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</si>
  <si>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</si>
  <si>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</si>
  <si>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</si>
  <si>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</si>
  <si>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</si>
  <si>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</si>
  <si>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</si>
  <si>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</si>
  <si>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</si>
  <si>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</si>
  <si>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</si>
  <si>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</si>
  <si>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</si>
  <si>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</si>
  <si>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</si>
  <si>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</si>
  <si>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</si>
  <si>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</si>
  <si>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</si>
  <si>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</si>
  <si>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</si>
  <si>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</si>
  <si>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</si>
  <si>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</si>
  <si>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</si>
  <si>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</si>
  <si>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</si>
  <si>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</si>
  <si>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</si>
  <si>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</si>
  <si>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</si>
  <si>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</si>
  <si>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</si>
  <si>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</si>
  <si>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</si>
  <si>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</si>
  <si>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</si>
  <si>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</si>
  <si>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</si>
  <si>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</si>
  <si>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</si>
  <si>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</si>
  <si>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</si>
  <si>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</si>
  <si>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</si>
  <si>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</si>
  <si>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</si>
  <si>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</si>
  <si>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</si>
  <si>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</si>
  <si>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</si>
  <si>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</si>
  <si>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</si>
  <si>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</si>
  <si>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</si>
  <si>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</si>
  <si>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</si>
  <si>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</si>
  <si>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</si>
  <si>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</si>
  <si>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</si>
  <si>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</si>
  <si>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</si>
  <si>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</si>
  <si>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</si>
  <si>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</si>
  <si>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</si>
  <si>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</si>
  <si>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</si>
  <si>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</si>
  <si>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</si>
  <si>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</si>
  <si>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</si>
  <si>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</si>
  <si>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</si>
  <si>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</si>
  <si>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</si>
  <si>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</si>
  <si>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</si>
  <si>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</si>
  <si>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</si>
  <si>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</si>
  <si>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</si>
  <si>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</si>
  <si>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</si>
  <si>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</si>
  <si>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</si>
  <si>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</si>
  <si>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</si>
  <si>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</si>
  <si>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</si>
  <si>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</si>
  <si>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</si>
  <si>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</si>
  <si>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</si>
  <si>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</si>
  <si>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</si>
  <si>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</si>
  <si>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</si>
  <si>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</si>
  <si>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</si>
  <si>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</si>
  <si>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</si>
  <si>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</si>
  <si>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</si>
  <si>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</si>
  <si>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</si>
  <si>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</si>
  <si>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</si>
  <si>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</si>
  <si>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</si>
  <si>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</si>
  <si>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</si>
  <si>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</si>
  <si>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</si>
  <si>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</si>
  <si>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</si>
  <si>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</si>
  <si>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</si>
  <si>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</si>
  <si>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</si>
  <si>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</si>
  <si>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</si>
  <si>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</si>
  <si>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</si>
  <si>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</si>
  <si>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</si>
  <si>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</si>
  <si>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</si>
  <si>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</si>
  <si>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</si>
  <si>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</si>
  <si>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</si>
  <si>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</si>
  <si>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</si>
  <si>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</si>
  <si>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</si>
  <si>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</si>
  <si>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</si>
  <si>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</si>
  <si>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</si>
  <si>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</si>
  <si>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</si>
  <si>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</si>
  <si>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</si>
  <si>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</si>
  <si>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</si>
  <si>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</si>
  <si>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</si>
  <si>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</si>
  <si>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</si>
  <si>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</si>
  <si>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</si>
  <si>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</si>
  <si>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</si>
  <si>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</si>
  <si>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</si>
  <si>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</si>
  <si>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</si>
  <si>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</si>
  <si>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</si>
  <si>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</si>
  <si>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</si>
  <si>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</si>
  <si>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</si>
  <si>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</si>
  <si>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</si>
  <si>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</si>
  <si>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</si>
  <si>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</si>
  <si>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</si>
  <si>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</si>
  <si>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</si>
  <si>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</si>
  <si>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</si>
  <si>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</si>
  <si>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</si>
  <si>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</si>
  <si>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</si>
  <si>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</si>
  <si>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</si>
  <si>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</si>
  <si>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</si>
  <si>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</si>
  <si>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</si>
  <si>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</si>
  <si>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</si>
  <si>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</si>
  <si>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</si>
  <si>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</si>
  <si>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</si>
  <si>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</si>
  <si>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</si>
  <si>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</si>
  <si>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</si>
  <si>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</si>
  <si>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</si>
  <si>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</si>
  <si>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</si>
  <si>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</si>
  <si>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</si>
  <si>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</si>
  <si>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</si>
  <si>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</si>
  <si>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</si>
  <si>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</si>
  <si>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</si>
  <si>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</si>
  <si>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</si>
  <si>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</si>
  <si>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</si>
  <si>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</si>
  <si>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</si>
  <si>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</si>
  <si>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</si>
  <si>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</si>
  <si>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</si>
  <si>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</si>
  <si>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</si>
  <si>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</si>
  <si>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</si>
  <si>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</si>
  <si>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</si>
  <si>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</si>
  <si>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</si>
  <si>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</si>
  <si>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</si>
  <si>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</si>
  <si>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</si>
  <si>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</si>
  <si>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</si>
  <si>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</si>
  <si>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</si>
  <si>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</si>
  <si>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</si>
  <si>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</si>
  <si>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</si>
  <si>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</si>
  <si>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</si>
  <si>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</si>
  <si>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</si>
  <si>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</si>
  <si>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</si>
  <si>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</si>
  <si>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</si>
  <si>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</si>
  <si>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</si>
  <si>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</si>
  <si>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</si>
  <si>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</si>
  <si>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</si>
  <si>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</si>
  <si>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</si>
  <si>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</si>
  <si>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</si>
  <si>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</si>
  <si>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</si>
  <si>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</si>
  <si>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</si>
  <si>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</si>
  <si>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</si>
  <si>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</si>
  <si>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</si>
  <si>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</si>
  <si>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</si>
  <si>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</si>
  <si>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</si>
  <si>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</si>
  <si>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</si>
  <si>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</si>
  <si>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</si>
  <si>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</si>
  <si>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</si>
  <si>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</si>
  <si>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</si>
  <si>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</si>
  <si>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</si>
  <si>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</si>
  <si>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</si>
  <si>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</si>
  <si>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</si>
  <si>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</si>
  <si>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</si>
  <si>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</si>
  <si>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</si>
  <si>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</si>
  <si>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</si>
  <si>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</si>
  <si>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</si>
  <si>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</si>
  <si>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</si>
  <si>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</si>
  <si>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</si>
  <si>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</si>
  <si>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</si>
  <si>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</si>
  <si>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</si>
  <si>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</si>
  <si>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</si>
  <si>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</si>
  <si>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</si>
  <si>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</si>
  <si>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</si>
  <si>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</si>
  <si>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</si>
  <si>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</si>
  <si>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</si>
  <si>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</si>
  <si>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</si>
  <si>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</si>
  <si>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</si>
  <si>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</si>
  <si>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</si>
  <si>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</si>
  <si>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</si>
  <si>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</si>
  <si>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</si>
  <si>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</si>
  <si>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</si>
  <si>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</si>
  <si>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</si>
  <si>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</si>
  <si>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</si>
  <si>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</si>
  <si>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</si>
  <si>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</si>
  <si>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</si>
  <si>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</si>
  <si>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</si>
  <si>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</si>
  <si>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</si>
  <si>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</si>
  <si>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</si>
  <si>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</si>
  <si>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</si>
  <si>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</si>
  <si>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</si>
  <si>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</si>
  <si>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</si>
  <si>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</si>
  <si>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</si>
  <si>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</si>
  <si>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</si>
  <si>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</si>
  <si>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</si>
  <si>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</si>
  <si>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</si>
  <si>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</si>
  <si>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</si>
  <si>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</si>
  <si>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</si>
  <si>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</si>
  <si>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</si>
  <si>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</si>
  <si>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</si>
  <si>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</si>
  <si>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</si>
  <si>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</si>
  <si>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</si>
  <si>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</si>
  <si>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</si>
  <si>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</si>
  <si>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</si>
  <si>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</si>
  <si>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</si>
  <si>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</si>
  <si>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</si>
  <si>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</si>
  <si>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</si>
  <si>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</si>
  <si>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</si>
  <si>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</si>
  <si>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</si>
  <si>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</si>
  <si>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</si>
  <si>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</si>
  <si>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</si>
  <si>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</si>
  <si>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</si>
  <si>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</si>
  <si>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</si>
  <si>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</si>
  <si>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</si>
  <si>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</si>
  <si>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</si>
  <si>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</si>
  <si>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</si>
  <si>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</si>
  <si>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</si>
  <si>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</si>
  <si>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</si>
  <si>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</si>
  <si>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</si>
  <si>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</si>
  <si>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</si>
  <si>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</si>
  <si>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</si>
  <si>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</si>
  <si>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</si>
  <si>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</si>
  <si>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</si>
  <si>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</si>
  <si>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</si>
  <si>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</si>
  <si>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</si>
  <si>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</si>
  <si>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</si>
  <si>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</si>
  <si>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</si>
  <si>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</si>
  <si>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</si>
  <si>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</si>
  <si>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</si>
  <si>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</si>
  <si>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</si>
  <si>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</si>
  <si>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</si>
  <si>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</si>
  <si>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</si>
  <si>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</si>
  <si>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</si>
  <si>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</si>
  <si>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</si>
  <si>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</si>
  <si>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</si>
  <si>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</si>
  <si>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</si>
  <si>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</si>
  <si>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</si>
  <si>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</si>
  <si>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</si>
  <si>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</si>
  <si>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</si>
  <si>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</si>
  <si>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</si>
  <si>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</si>
  <si>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</si>
  <si>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</si>
  <si>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</si>
  <si>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</si>
  <si>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</si>
  <si>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</si>
  <si>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</si>
  <si>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</si>
  <si>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</si>
  <si>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</si>
  <si>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</si>
  <si>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</si>
  <si>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</si>
  <si>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</si>
  <si>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</si>
  <si>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</si>
  <si>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</si>
  <si>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</si>
  <si>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</si>
  <si>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</si>
  <si>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</si>
  <si>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</si>
  <si>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</si>
  <si>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</si>
  <si>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</si>
  <si>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</si>
  <si>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</si>
  <si>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</si>
  <si>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</si>
  <si>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</si>
  <si>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</si>
  <si>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</si>
  <si>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</si>
  <si>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</si>
  <si>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</si>
  <si>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</si>
  <si>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</si>
  <si>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</si>
  <si>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</si>
  <si>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</si>
  <si>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</si>
  <si>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</si>
  <si>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</si>
  <si>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</si>
  <si>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</si>
  <si>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</si>
  <si>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</si>
  <si>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</si>
  <si>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</si>
  <si>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</si>
  <si>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</si>
  <si>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</si>
  <si>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</si>
  <si>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</si>
  <si>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</si>
  <si>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</si>
  <si>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</si>
  <si>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</si>
  <si>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</si>
  <si>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</si>
  <si>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</si>
  <si>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</si>
  <si>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</si>
  <si>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</si>
  <si>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</si>
  <si>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</si>
  <si>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</si>
  <si>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</si>
  <si>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</si>
  <si>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</si>
  <si>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</si>
  <si>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</si>
  <si>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</si>
  <si>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</si>
  <si>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</si>
  <si>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</si>
  <si>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</si>
  <si>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</si>
  <si>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</si>
  <si>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</si>
  <si>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</si>
  <si>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</si>
  <si>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</si>
  <si>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</si>
  <si>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</si>
  <si>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</si>
  <si>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</si>
  <si>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</si>
  <si>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</si>
  <si>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</si>
  <si>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</si>
  <si>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</si>
  <si>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</si>
  <si>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</si>
  <si>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</si>
  <si>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</si>
  <si>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</si>
  <si>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</si>
  <si>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</si>
  <si>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</si>
  <si>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</si>
  <si>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</si>
  <si>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</si>
  <si>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</si>
  <si>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</si>
  <si>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</si>
  <si>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</si>
  <si>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</si>
  <si>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</si>
  <si>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</si>
  <si>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</si>
  <si>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</si>
  <si>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</si>
  <si>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</si>
  <si>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</si>
  <si>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</si>
  <si>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</si>
  <si>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</si>
  <si>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</si>
  <si>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</si>
  <si>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</si>
  <si>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</si>
  <si>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</si>
  <si>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</si>
  <si>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</si>
  <si>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</si>
  <si>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</si>
  <si>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</si>
  <si>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</si>
  <si>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</si>
  <si>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</si>
  <si>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</si>
  <si>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</si>
  <si>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</si>
  <si>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</si>
  <si>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</si>
  <si>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</si>
  <si>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</si>
  <si>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</si>
  <si>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</si>
  <si>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</si>
  <si>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</si>
  <si>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</si>
  <si>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</si>
  <si>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</si>
  <si>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</si>
  <si>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</si>
  <si>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</si>
  <si>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</si>
  <si>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</si>
  <si>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</si>
  <si>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</si>
  <si>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</si>
  <si>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</si>
  <si>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</si>
  <si>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</si>
  <si>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</si>
  <si>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</si>
  <si>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</si>
  <si>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</si>
  <si>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</si>
  <si>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</si>
  <si>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</si>
  <si>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</si>
  <si>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</si>
  <si>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</si>
  <si>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</si>
  <si>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</si>
  <si>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</si>
  <si>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</si>
  <si>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</si>
  <si>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</si>
  <si>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</si>
  <si>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</si>
  <si>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</si>
  <si>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</si>
  <si>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</si>
  <si>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</si>
  <si>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</si>
  <si>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</si>
  <si>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</si>
  <si>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</si>
  <si>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</si>
  <si>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</si>
  <si>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</si>
  <si>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</si>
  <si>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</si>
  <si>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</si>
  <si>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</si>
  <si>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</si>
  <si>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</si>
  <si>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</si>
  <si>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</si>
  <si>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</si>
  <si>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</si>
  <si>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</si>
  <si>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</si>
  <si>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</si>
  <si>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</si>
  <si>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</si>
  <si>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</si>
  <si>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</si>
  <si>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</si>
  <si>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</si>
  <si>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</si>
  <si>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</si>
  <si>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</si>
  <si>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</si>
  <si>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</si>
  <si>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</si>
  <si>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</si>
  <si>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</si>
  <si>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</si>
  <si>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</si>
  <si>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</si>
  <si>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</si>
  <si>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</si>
  <si>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</si>
  <si>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</si>
  <si>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</si>
  <si>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</si>
  <si>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</si>
  <si>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</si>
  <si>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</si>
  <si>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</si>
  <si>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</si>
  <si>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</si>
  <si>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</si>
  <si>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</si>
  <si>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</si>
  <si>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</si>
  <si>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</si>
  <si>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</si>
  <si>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</si>
  <si>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</si>
  <si>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</si>
  <si>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</si>
  <si>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</si>
  <si>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</si>
  <si>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</si>
  <si>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</si>
  <si>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</si>
  <si>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</si>
  <si>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</si>
  <si>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</si>
  <si>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</si>
  <si>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</si>
  <si>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</si>
  <si>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</si>
  <si>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</si>
  <si>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</si>
  <si>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</si>
  <si>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</si>
  <si>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</si>
  <si>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</si>
  <si>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</si>
  <si>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</si>
  <si>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</si>
  <si>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</si>
  <si>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</si>
  <si>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</si>
  <si>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</si>
  <si>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</si>
  <si>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</si>
  <si>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</si>
  <si>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</si>
  <si>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</si>
  <si>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</si>
  <si>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</si>
  <si>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</si>
  <si>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</si>
  <si>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</si>
  <si>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</si>
  <si>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</si>
  <si>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</si>
  <si>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</si>
  <si>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</si>
  <si>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</si>
  <si>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</si>
  <si>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</si>
  <si>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</si>
  <si>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</si>
  <si>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</si>
  <si>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</si>
  <si>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</si>
  <si>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</si>
  <si>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</si>
  <si>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</si>
  <si>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</si>
  <si>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</si>
  <si>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</si>
  <si>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</si>
  <si>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</si>
  <si>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</si>
  <si>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</si>
  <si>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</si>
  <si>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</si>
  <si>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</si>
  <si>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</si>
  <si>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</si>
  <si>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</si>
  <si>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</si>
  <si>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</si>
  <si>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</si>
  <si>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</si>
  <si>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</si>
  <si>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</si>
  <si>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</si>
  <si>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</si>
  <si>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</si>
  <si>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</si>
  <si>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</si>
  <si>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</si>
  <si>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</si>
  <si>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</si>
  <si>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</si>
  <si>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</si>
  <si>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</si>
  <si>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</si>
  <si>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</si>
  <si>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</si>
  <si>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</si>
  <si>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</si>
  <si>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</si>
  <si>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</si>
  <si>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</si>
  <si>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</si>
  <si>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</si>
  <si>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</si>
  <si>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</si>
  <si>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</si>
  <si>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</si>
  <si>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</si>
  <si>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</si>
  <si>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</si>
  <si>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</si>
  <si>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</si>
  <si>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</si>
  <si>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</si>
  <si>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</si>
  <si>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</si>
  <si>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</si>
  <si>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</si>
  <si>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</si>
  <si>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</si>
  <si>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</si>
  <si>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</si>
  <si>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</si>
  <si>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</si>
  <si>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</si>
  <si>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</si>
  <si>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</si>
  <si>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</si>
  <si>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</si>
  <si>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</si>
  <si>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</si>
  <si>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</si>
  <si>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</si>
  <si>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</si>
  <si>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</si>
  <si>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</si>
  <si>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</si>
  <si>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</si>
  <si>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</si>
  <si>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</si>
  <si>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</si>
  <si>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</si>
  <si>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</si>
  <si>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</si>
  <si>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</si>
  <si>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</si>
  <si>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</si>
  <si>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</si>
  <si>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</si>
  <si>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</si>
  <si>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</si>
  <si>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</si>
  <si>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</si>
  <si>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</si>
  <si>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</si>
  <si>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</si>
  <si>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</si>
  <si>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</si>
  <si>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</si>
  <si>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</si>
  <si>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</si>
  <si>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</si>
  <si>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</si>
  <si>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</si>
  <si>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</si>
  <si>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</si>
  <si>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</si>
  <si>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</si>
  <si>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</si>
  <si>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</si>
  <si>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</si>
  <si>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</si>
  <si>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</si>
  <si>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</si>
  <si>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</si>
  <si>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</si>
  <si>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</si>
  <si>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</si>
  <si>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</si>
  <si>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</si>
  <si>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</si>
  <si>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</si>
  <si>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</si>
  <si>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</si>
  <si>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</si>
  <si>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</si>
  <si>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</si>
  <si>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</si>
  <si>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</si>
  <si>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</si>
  <si>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</si>
  <si>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</si>
  <si>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</si>
  <si>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</si>
  <si>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</si>
  <si>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</si>
  <si>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</si>
  <si>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</si>
  <si>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</si>
  <si>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</si>
  <si>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</si>
  <si>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</si>
  <si>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</si>
  <si>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</si>
  <si>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</si>
  <si>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</si>
  <si>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</si>
  <si>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</si>
  <si>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</si>
  <si>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</si>
  <si>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</si>
  <si>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</si>
  <si>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</si>
  <si>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</si>
  <si>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</si>
  <si>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</si>
  <si>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</si>
  <si>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</si>
  <si>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</si>
  <si>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</si>
  <si>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</si>
  <si>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</si>
  <si>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</si>
  <si>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</si>
  <si>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</si>
  <si>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</si>
  <si>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</si>
  <si>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</si>
  <si>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</si>
  <si>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</si>
  <si>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</si>
  <si>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</si>
  <si>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</si>
  <si>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</si>
  <si>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</si>
  <si>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</si>
  <si>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</si>
  <si>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</si>
  <si>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</si>
  <si>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</si>
  <si>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</si>
  <si>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</si>
  <si>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</si>
  <si>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</si>
  <si>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</si>
  <si>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</si>
  <si>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</si>
  <si>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</si>
  <si>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</si>
  <si>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</si>
  <si>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</si>
  <si>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</si>
  <si>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</si>
  <si>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</si>
  <si>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</si>
  <si>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</si>
  <si>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</si>
  <si>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</si>
  <si>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</si>
  <si>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</si>
  <si>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</si>
  <si>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</si>
  <si>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</si>
  <si>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</si>
  <si>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</si>
  <si>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</si>
  <si>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</si>
  <si>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</si>
  <si>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</si>
  <si>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</si>
  <si>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</si>
  <si>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</si>
  <si>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</si>
  <si>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</si>
  <si>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</si>
  <si>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</si>
  <si>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</si>
  <si>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</si>
  <si>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</si>
  <si>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</si>
  <si>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</si>
  <si>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</si>
  <si>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</si>
  <si>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</si>
  <si>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</si>
  <si>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</si>
  <si>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</si>
  <si>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</si>
  <si>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</si>
  <si>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</si>
  <si>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</si>
  <si>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</si>
  <si>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</si>
  <si>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</si>
  <si>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</si>
  <si>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</si>
  <si>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</si>
  <si>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</si>
  <si>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</si>
  <si>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</si>
  <si>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</si>
  <si>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</si>
  <si>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</si>
  <si>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</si>
  <si>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</si>
  <si>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</si>
  <si>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</si>
  <si>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</si>
  <si>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</si>
  <si>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</si>
  <si>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</si>
  <si>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</si>
  <si>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</si>
  <si>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</si>
  <si>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</si>
  <si>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</si>
  <si>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</si>
  <si>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</si>
  <si>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</si>
  <si>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</si>
  <si>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</si>
  <si>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</si>
  <si>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</si>
  <si>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</si>
  <si>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</si>
  <si>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</si>
  <si>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</si>
  <si>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</si>
  <si>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</si>
  <si>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</si>
  <si>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</si>
  <si>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</si>
  <si>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</si>
  <si>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</si>
  <si>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</si>
  <si>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</si>
  <si>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</si>
  <si>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</si>
  <si>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</si>
  <si>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</si>
  <si>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</si>
  <si>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</si>
  <si>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</si>
  <si>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</si>
  <si>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</si>
  <si>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</si>
  <si>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</si>
  <si>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</si>
  <si>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</si>
  <si>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</si>
  <si>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</si>
  <si>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</si>
  <si>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</si>
  <si>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</si>
  <si>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</si>
  <si>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</si>
  <si>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</si>
  <si>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</si>
  <si>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</si>
  <si>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</si>
  <si>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</si>
  <si>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</si>
  <si>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</si>
  <si>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</si>
  <si>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</si>
  <si>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</si>
  <si>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</si>
  <si>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</si>
  <si>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</si>
  <si>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</si>
  <si>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</si>
  <si>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</si>
  <si>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</si>
  <si>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</si>
  <si>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</si>
  <si>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</si>
  <si>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</si>
  <si>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</si>
  <si>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</si>
  <si>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</si>
  <si>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</si>
  <si>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</si>
  <si>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</si>
  <si>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</si>
  <si>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</si>
  <si>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</si>
  <si>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</si>
  <si>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</si>
  <si>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</si>
  <si>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</si>
  <si>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</si>
  <si>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</si>
  <si>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</si>
  <si>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</si>
  <si>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</si>
  <si>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</si>
  <si>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</si>
  <si>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</si>
  <si>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</si>
  <si>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</si>
  <si>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</si>
  <si>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</si>
  <si>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</si>
  <si>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</si>
  <si>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</si>
  <si>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</si>
  <si>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</si>
  <si>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</si>
  <si>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</si>
  <si>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</si>
  <si>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</si>
  <si>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</si>
  <si>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</si>
  <si>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</si>
  <si>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</si>
  <si>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</si>
  <si>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</si>
  <si>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</si>
  <si>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</si>
  <si>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</si>
  <si>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</si>
  <si>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</si>
  <si>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</si>
  <si>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</si>
  <si>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</si>
  <si>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</si>
  <si>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</si>
  <si>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</si>
  <si>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</si>
  <si>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</si>
  <si>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</si>
  <si>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</si>
  <si>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</si>
  <si>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</si>
  <si>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</si>
  <si>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</si>
  <si>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</si>
  <si>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</si>
  <si>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</si>
  <si>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</si>
  <si>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</si>
  <si>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</si>
  <si>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</si>
  <si>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</si>
  <si>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</si>
  <si>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</si>
  <si>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</si>
  <si>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</si>
  <si>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</si>
  <si>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</si>
  <si>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</si>
  <si>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</si>
  <si>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</si>
  <si>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</si>
  <si>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</si>
  <si>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</si>
  <si>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</si>
  <si>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</si>
  <si>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</si>
  <si>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</si>
  <si>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</si>
  <si>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</si>
  <si>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</si>
  <si>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</si>
  <si>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</si>
  <si>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</si>
  <si>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</si>
  <si>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</si>
  <si>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</si>
  <si>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</si>
  <si>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</si>
  <si>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</si>
  <si>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</si>
  <si>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</si>
  <si>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</si>
  <si>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</si>
  <si>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</si>
  <si>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</si>
  <si>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</si>
  <si>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</si>
  <si>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</si>
  <si>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</si>
  <si>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</si>
  <si>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</si>
  <si>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</si>
  <si>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</si>
  <si>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</si>
  <si>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</si>
  <si>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</si>
  <si>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</si>
  <si>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</si>
  <si>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</si>
  <si>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</si>
  <si>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</si>
  <si>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</si>
  <si>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</si>
  <si>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</si>
  <si>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</si>
  <si>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</si>
  <si>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</si>
  <si>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</si>
  <si>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</si>
  <si>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</si>
  <si>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</si>
  <si>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</si>
  <si>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</si>
  <si>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</si>
  <si>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</si>
  <si>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</si>
  <si>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</si>
  <si>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</si>
  <si>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</si>
  <si>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</si>
  <si>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</si>
  <si>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</si>
  <si>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</si>
  <si>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</si>
  <si>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</si>
  <si>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</si>
  <si>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</si>
  <si>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</si>
  <si>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</si>
  <si>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</si>
  <si>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</si>
  <si>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</si>
  <si>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</si>
  <si>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</si>
  <si>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</si>
  <si>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</si>
  <si>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</si>
  <si>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</si>
  <si>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</si>
  <si>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</si>
  <si>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</si>
  <si>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</si>
  <si>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</si>
  <si>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</si>
  <si>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</si>
  <si>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</si>
  <si>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</si>
  <si>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</si>
  <si>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</si>
  <si>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</si>
  <si>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</si>
  <si>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</si>
  <si>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</si>
  <si>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</si>
  <si>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</si>
  <si>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</si>
  <si>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</si>
  <si>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</si>
  <si>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</si>
  <si>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</si>
  <si>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</si>
  <si>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</si>
  <si>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</si>
  <si>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</si>
  <si>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</si>
  <si>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</si>
  <si>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</si>
  <si>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</si>
  <si>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</si>
  <si>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</si>
  <si>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</si>
  <si>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</si>
  <si>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</si>
  <si>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</si>
  <si>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</si>
  <si>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</si>
  <si>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</si>
  <si>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</si>
  <si>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</si>
  <si>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</si>
  <si>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</si>
  <si>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</si>
  <si>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</si>
  <si>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</si>
  <si>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</si>
  <si>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</si>
  <si>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</si>
  <si>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</si>
  <si>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</si>
  <si>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</si>
  <si>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</si>
  <si>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</si>
  <si>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</si>
  <si>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</si>
  <si>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</si>
  <si>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</si>
  <si>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</si>
  <si>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</si>
  <si>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</si>
  <si>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</si>
  <si>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</si>
  <si>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</si>
  <si>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</si>
  <si>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</si>
  <si>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</si>
  <si>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</si>
  <si>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</si>
  <si>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</si>
  <si>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</si>
  <si>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</si>
  <si>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</si>
  <si>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</si>
  <si>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</si>
  <si>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</si>
  <si>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</si>
  <si>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</si>
  <si>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</si>
  <si>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</si>
  <si>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</si>
  <si>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</si>
  <si>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</si>
  <si>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</si>
  <si>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</si>
  <si>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</si>
  <si>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</si>
  <si>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</si>
  <si>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</si>
  <si>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</si>
  <si>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</si>
  <si>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</si>
  <si>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</si>
  <si>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</si>
  <si>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</si>
  <si>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</si>
  <si>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</si>
  <si>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</si>
  <si>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</si>
  <si>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</si>
  <si>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</si>
  <si>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</si>
  <si>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</si>
  <si>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</si>
  <si>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</si>
  <si>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</si>
  <si>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</si>
  <si>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</si>
  <si>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</si>
  <si>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</si>
  <si>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</si>
  <si>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</si>
  <si>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</si>
  <si>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</si>
  <si>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</si>
  <si>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</si>
  <si>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</si>
  <si>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</si>
  <si>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</si>
  <si>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</si>
  <si>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</si>
  <si>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</si>
  <si>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</si>
  <si>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</si>
  <si>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</si>
  <si>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</si>
  <si>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</si>
  <si>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</si>
  <si>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</si>
  <si>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</si>
  <si>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</si>
  <si>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</si>
  <si>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</si>
  <si>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</si>
  <si>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</si>
  <si>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</si>
  <si>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</si>
  <si>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</si>
  <si>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</si>
  <si>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</si>
  <si>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</si>
  <si>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</si>
  <si>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</si>
  <si>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</si>
  <si>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</si>
  <si>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</si>
  <si>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</si>
  <si>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</si>
  <si>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</si>
  <si>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</si>
  <si>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</si>
  <si>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</si>
  <si>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</si>
  <si>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</si>
  <si>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</si>
  <si>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</si>
  <si>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</si>
  <si>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</si>
  <si>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</si>
  <si>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</si>
  <si>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</si>
  <si>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</si>
  <si>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</si>
  <si>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</si>
  <si>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</si>
  <si>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</si>
  <si>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</si>
  <si>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</si>
  <si>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</si>
  <si>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</si>
  <si>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</si>
  <si>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</si>
  <si>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</si>
  <si>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</si>
  <si>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</si>
  <si>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</si>
  <si>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</si>
  <si>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</si>
  <si>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</si>
  <si>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</si>
  <si>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</si>
  <si>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</si>
  <si>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</si>
  <si>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</si>
  <si>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</si>
  <si>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</si>
  <si>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</si>
  <si>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</si>
  <si>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</si>
  <si>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</si>
  <si>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</si>
  <si>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</si>
  <si>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</si>
  <si>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</si>
  <si>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</si>
  <si>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</si>
  <si>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</si>
  <si>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</si>
  <si>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</si>
  <si>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</si>
  <si>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</si>
  <si>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</si>
  <si>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</si>
  <si>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</si>
  <si>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</si>
  <si>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</si>
  <si>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</si>
  <si>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</si>
  <si>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</si>
  <si>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</si>
  <si>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</si>
  <si>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</si>
  <si>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</si>
  <si>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</si>
  <si>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</si>
  <si>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</si>
  <si>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</si>
  <si>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</si>
  <si>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</si>
  <si>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</si>
  <si>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</si>
  <si>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</si>
  <si>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</si>
  <si>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</si>
  <si>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</si>
  <si>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</si>
  <si>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</si>
  <si>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</si>
  <si>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</si>
  <si>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</si>
  <si>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</si>
  <si>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</si>
  <si>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</si>
  <si>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</si>
  <si>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</si>
  <si>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</si>
  <si>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</si>
  <si>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</si>
  <si>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</si>
  <si>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</si>
  <si>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</si>
  <si>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</si>
  <si>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</si>
  <si>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</si>
  <si>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</si>
  <si>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</si>
  <si>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</si>
  <si>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</si>
  <si>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</si>
  <si>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</si>
  <si>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</si>
  <si>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</si>
  <si>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</si>
  <si>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</si>
  <si>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</si>
  <si>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</si>
  <si>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</si>
  <si>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</si>
  <si>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</si>
  <si>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</si>
  <si>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</si>
  <si>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</si>
  <si>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</si>
  <si>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</si>
  <si>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</si>
  <si>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</si>
  <si>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</si>
  <si>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</si>
  <si>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</si>
  <si>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</si>
  <si>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</si>
  <si>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</si>
  <si>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</si>
  <si>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</si>
  <si>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</si>
  <si>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</si>
  <si>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</si>
  <si>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</si>
  <si>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</si>
  <si>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</si>
  <si>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</si>
  <si>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</si>
  <si>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</si>
  <si>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</si>
  <si>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</si>
  <si>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</si>
  <si>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</si>
  <si>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</si>
  <si>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</si>
  <si>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</si>
  <si>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</si>
  <si>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</si>
  <si>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</si>
  <si>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</si>
  <si>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</si>
  <si>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</si>
  <si>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</si>
  <si>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</si>
  <si>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</si>
  <si>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</si>
  <si>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</si>
  <si>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</si>
  <si>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</si>
  <si>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</si>
  <si>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</si>
  <si>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</si>
  <si>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</si>
  <si>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</si>
  <si>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</si>
  <si>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</si>
  <si>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</si>
  <si>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</si>
  <si>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</si>
  <si>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</si>
  <si>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</si>
  <si>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</si>
  <si>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</si>
  <si>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</si>
  <si>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</si>
  <si>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</si>
  <si>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</si>
  <si>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</si>
  <si>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</si>
  <si>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</si>
  <si>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</si>
  <si>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</si>
  <si>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</si>
  <si>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</si>
  <si>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</si>
  <si>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</si>
  <si>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</si>
  <si>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</si>
  <si>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</si>
  <si>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</si>
  <si>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</si>
  <si>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</si>
  <si>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</si>
  <si>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</si>
  <si>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</si>
  <si>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</si>
  <si>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</si>
  <si>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</si>
  <si>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</si>
  <si>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</si>
  <si>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</si>
  <si>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</si>
  <si>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</si>
  <si>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</si>
  <si>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</si>
  <si>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</si>
  <si>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</si>
  <si>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</si>
  <si>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</si>
  <si>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</si>
  <si>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</si>
  <si>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</si>
  <si>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</si>
  <si>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</si>
  <si>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</si>
  <si>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</si>
  <si>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</si>
  <si>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</si>
  <si>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</si>
  <si>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</si>
  <si>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</si>
  <si>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</si>
  <si>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</si>
  <si>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</si>
  <si>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</si>
  <si>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</si>
  <si>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</si>
  <si>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</si>
  <si>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</si>
  <si>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</si>
  <si>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</si>
  <si>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</si>
  <si>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</si>
  <si>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</si>
  <si>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</si>
  <si>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</si>
  <si>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</si>
  <si>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</si>
  <si>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</si>
  <si>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</si>
  <si>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</si>
  <si>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</si>
  <si>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</si>
  <si>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</si>
  <si>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</si>
  <si>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</si>
  <si>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</si>
  <si>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</si>
  <si>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</si>
  <si>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</si>
  <si>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</si>
  <si>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</si>
  <si>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</si>
  <si>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</si>
  <si>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</si>
  <si>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</si>
  <si>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</si>
  <si>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</si>
  <si>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</si>
  <si>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</si>
  <si>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</si>
  <si>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</si>
  <si>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</si>
  <si>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</si>
  <si>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</si>
  <si>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</si>
  <si>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</si>
  <si>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</si>
  <si>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</si>
  <si>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</si>
  <si>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</si>
  <si>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</si>
  <si>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</si>
  <si>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</si>
  <si>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</si>
  <si>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</si>
  <si>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</si>
  <si>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</si>
  <si>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</si>
  <si>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</si>
  <si>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</si>
  <si>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</si>
  <si>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</si>
  <si>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</si>
  <si>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</si>
  <si>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</si>
  <si>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</si>
  <si>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</si>
  <si>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</si>
  <si>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</si>
  <si>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</si>
  <si>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</si>
  <si>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</si>
  <si>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</si>
  <si>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</si>
  <si>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</si>
  <si>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</si>
  <si>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</si>
  <si>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</si>
  <si>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</si>
  <si>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</si>
  <si>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</si>
  <si>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</si>
  <si>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</si>
  <si>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</si>
  <si>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</si>
  <si>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</si>
  <si>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</si>
  <si>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</si>
  <si>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</si>
  <si>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</si>
  <si>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</si>
  <si>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</si>
  <si>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</si>
  <si>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</si>
  <si>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</si>
  <si>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</si>
  <si>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</si>
  <si>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</si>
  <si>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</si>
  <si>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</si>
  <si>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</si>
  <si>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</si>
  <si>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</si>
  <si>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</si>
  <si>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</si>
  <si>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</si>
  <si>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</si>
  <si>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</si>
  <si>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</si>
  <si>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</si>
  <si>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</si>
  <si>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</si>
  <si>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</si>
  <si>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</si>
  <si>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</si>
  <si>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</si>
  <si>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</si>
  <si>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</si>
  <si>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</si>
  <si>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</si>
  <si>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</si>
  <si>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</si>
  <si>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</si>
  <si>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</si>
  <si>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</si>
  <si>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</si>
  <si>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</si>
  <si>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</si>
  <si>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</si>
  <si>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</si>
  <si>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</si>
  <si>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</si>
  <si>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</si>
  <si>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</si>
  <si>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</si>
  <si>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</si>
  <si>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</si>
  <si>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</si>
  <si>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</si>
  <si>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</si>
  <si>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</si>
  <si>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</si>
  <si>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</si>
  <si>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</si>
  <si>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</si>
  <si>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</si>
  <si>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</si>
  <si>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</si>
  <si>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</si>
  <si>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</si>
  <si>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</si>
  <si>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</si>
  <si>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</si>
  <si>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</si>
  <si>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</si>
  <si>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</si>
  <si>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</si>
  <si>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</si>
  <si>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</si>
  <si>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</si>
  <si>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</si>
  <si>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</si>
  <si>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</si>
  <si>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</si>
  <si>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</si>
  <si>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</si>
  <si>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</si>
  <si>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</si>
  <si>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</si>
  <si>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</si>
  <si>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</si>
  <si>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</si>
  <si>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</si>
  <si>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</si>
  <si>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</si>
  <si>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</si>
  <si>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</si>
  <si>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</si>
  <si>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</si>
  <si>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</si>
  <si>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</si>
  <si>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</si>
  <si>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</si>
  <si>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</si>
  <si>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</si>
  <si>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</si>
  <si>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</si>
  <si>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</si>
  <si>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</si>
  <si>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</si>
  <si>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</si>
  <si>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</si>
  <si>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</si>
  <si>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</si>
  <si>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</si>
  <si>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</si>
  <si>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</si>
  <si>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</si>
  <si>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</si>
  <si>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</si>
  <si>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</si>
  <si>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</si>
  <si>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</si>
  <si>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</si>
  <si>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</si>
  <si>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</si>
  <si>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</si>
  <si>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</si>
  <si>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</si>
  <si>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</si>
  <si>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</si>
  <si>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</si>
  <si>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</si>
  <si>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</si>
  <si>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</si>
  <si>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</si>
  <si>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</si>
  <si>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</si>
  <si>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</si>
  <si>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</si>
  <si>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</si>
  <si>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</si>
  <si>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</si>
  <si>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</si>
  <si>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</si>
  <si>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</si>
  <si>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</si>
  <si>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</si>
  <si>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</si>
  <si>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</si>
  <si>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</si>
  <si>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</si>
  <si>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</si>
  <si>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</si>
  <si>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</si>
  <si>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</si>
  <si>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</si>
  <si>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</si>
  <si>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</si>
  <si>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</si>
  <si>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</si>
  <si>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</si>
  <si>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</si>
  <si>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</si>
  <si>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</si>
  <si>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</si>
  <si>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</si>
  <si>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</si>
  <si>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</si>
  <si>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</si>
  <si>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</si>
  <si>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</si>
  <si>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</si>
  <si>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</si>
  <si>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</si>
  <si>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</si>
  <si>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</si>
  <si>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</si>
  <si>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</si>
  <si>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</si>
  <si>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</si>
  <si>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</si>
  <si>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</si>
  <si>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</si>
  <si>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</si>
  <si>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</si>
  <si>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</si>
  <si>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</si>
  <si>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</si>
  <si>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</si>
  <si>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</si>
  <si>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</si>
  <si>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</si>
  <si>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</si>
  <si>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</si>
  <si>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</si>
  <si>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</si>
  <si>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</si>
  <si>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</si>
  <si>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</si>
  <si>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</si>
  <si>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</si>
  <si>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</si>
  <si>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</si>
  <si>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</si>
  <si>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</si>
  <si>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</si>
  <si>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</si>
  <si>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</si>
  <si>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</si>
  <si>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</si>
  <si>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</si>
  <si>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</si>
  <si>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</si>
  <si>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</si>
  <si>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</si>
  <si>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</si>
  <si>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</si>
  <si>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</si>
  <si>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</si>
  <si>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</si>
  <si>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</si>
  <si>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</si>
  <si>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</si>
  <si>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</si>
  <si>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</si>
  <si>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</si>
  <si>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</si>
  <si>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</si>
  <si>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</si>
  <si>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</si>
  <si>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</si>
  <si>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</si>
  <si>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</si>
  <si>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</si>
  <si>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</si>
  <si>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</si>
  <si>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</si>
  <si>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</si>
  <si>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</si>
  <si>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</si>
  <si>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</si>
  <si>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</si>
  <si>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</si>
  <si>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</si>
  <si>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</si>
  <si>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</si>
  <si>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</si>
  <si>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</si>
  <si>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</si>
  <si>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</si>
  <si>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</si>
  <si>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</si>
  <si>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</si>
  <si>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</si>
  <si>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</si>
  <si>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</si>
  <si>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</si>
  <si>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</si>
  <si>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</si>
  <si>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</si>
  <si>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</si>
  <si>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</si>
  <si>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</si>
  <si>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</si>
  <si>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</si>
  <si>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</si>
  <si>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</si>
  <si>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</si>
  <si>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</si>
  <si>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</si>
  <si>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</si>
  <si>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</si>
  <si>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</si>
  <si>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</si>
  <si>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</si>
  <si>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</si>
  <si>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</si>
  <si>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</si>
  <si>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</si>
  <si>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</si>
  <si>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</si>
  <si>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</si>
  <si>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</si>
  <si>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</si>
  <si>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</si>
  <si>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</si>
  <si>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</si>
  <si>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</si>
  <si>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</si>
  <si>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</si>
  <si>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</si>
  <si>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</si>
  <si>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</si>
  <si>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</si>
  <si>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</si>
  <si>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</si>
  <si>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</si>
  <si>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</si>
  <si>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</si>
  <si>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</si>
  <si>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</si>
  <si>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</si>
  <si>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</si>
  <si>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</si>
  <si>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</si>
  <si>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</si>
  <si>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</si>
  <si>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</si>
  <si>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</si>
  <si>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</si>
  <si>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</si>
  <si>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</si>
  <si>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</si>
  <si>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</si>
  <si>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</si>
  <si>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</si>
  <si>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</si>
  <si>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</si>
  <si>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</si>
  <si>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</si>
  <si>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</si>
  <si>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</si>
  <si>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</si>
  <si>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</si>
  <si>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</si>
  <si>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</si>
  <si>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</si>
  <si>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</si>
  <si>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</si>
  <si>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</si>
  <si>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</si>
  <si>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</si>
  <si>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</si>
  <si>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</si>
  <si>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</si>
  <si>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</si>
  <si>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</si>
  <si>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</si>
  <si>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</si>
  <si>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</si>
  <si>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</si>
  <si>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</si>
  <si>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</si>
  <si>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</si>
  <si>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</si>
  <si>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</si>
  <si>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</si>
  <si>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</si>
  <si>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</si>
  <si>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</si>
  <si>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</si>
  <si>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</si>
  <si>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</si>
  <si>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</si>
  <si>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</si>
  <si>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</si>
  <si>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</si>
  <si>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</si>
  <si>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</si>
  <si>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</si>
  <si>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</si>
  <si>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</si>
  <si>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</si>
  <si>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</si>
  <si>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</si>
  <si>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</si>
  <si>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</si>
  <si>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</si>
  <si>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</si>
  <si>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</si>
  <si>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</si>
  <si>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</si>
  <si>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</si>
  <si>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</si>
  <si>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</si>
  <si>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</si>
  <si>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</si>
  <si>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</si>
  <si>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</si>
  <si>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</si>
  <si>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</si>
  <si>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</si>
  <si>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</si>
  <si>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</si>
  <si>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</si>
  <si>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</si>
  <si>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</si>
  <si>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</si>
  <si>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</si>
  <si>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</si>
  <si>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</si>
  <si>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</si>
  <si>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</si>
  <si>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</si>
  <si>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</si>
  <si>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</si>
  <si>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</si>
  <si>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</si>
  <si>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</si>
  <si>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</si>
  <si>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</si>
  <si>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</si>
  <si>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</si>
  <si>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</si>
  <si>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</si>
  <si>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</si>
  <si>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</si>
  <si>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</si>
  <si>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</si>
  <si>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</si>
  <si>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</si>
  <si>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</si>
  <si>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</si>
  <si>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</si>
  <si>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</si>
  <si>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</si>
  <si>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</si>
  <si>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</si>
  <si>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</si>
  <si>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</si>
  <si>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</si>
  <si>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</si>
  <si>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</si>
  <si>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</si>
  <si>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</si>
  <si>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</si>
  <si>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</si>
  <si>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</si>
  <si>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</si>
  <si>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</si>
  <si>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</si>
  <si>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</si>
  <si>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</si>
  <si>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</si>
  <si>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</si>
  <si>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</si>
  <si>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</si>
  <si>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</si>
  <si>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</si>
  <si>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</si>
  <si>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</si>
  <si>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</si>
  <si>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</si>
  <si>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</si>
  <si>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</si>
  <si>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</si>
  <si>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</si>
  <si>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</si>
  <si>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</si>
  <si>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</si>
  <si>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</si>
  <si>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</si>
  <si>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</si>
  <si>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</si>
  <si>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</si>
  <si>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</si>
  <si>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</si>
  <si>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</si>
  <si>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</si>
  <si>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</si>
  <si>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</si>
  <si>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</si>
  <si>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</si>
  <si>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</si>
  <si>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</si>
  <si>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</si>
  <si>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</si>
  <si>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</si>
  <si>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</si>
  <si>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</si>
  <si>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</si>
  <si>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</si>
  <si>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</si>
  <si>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</si>
  <si>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</si>
  <si>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</si>
  <si>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</si>
  <si>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</si>
  <si>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</si>
  <si>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</si>
  <si>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</si>
  <si>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</si>
  <si>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</si>
  <si>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</si>
  <si>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</si>
  <si>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</si>
  <si>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</si>
  <si>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</si>
  <si>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</si>
  <si>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</si>
  <si>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</si>
  <si>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</si>
  <si>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</si>
  <si>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</si>
  <si>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</si>
  <si>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</si>
  <si>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</si>
  <si>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</si>
  <si>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</si>
  <si>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</si>
  <si>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</si>
  <si>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</si>
  <si>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</si>
  <si>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</si>
  <si>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</si>
  <si>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</si>
  <si>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</si>
  <si>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</si>
  <si>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</si>
  <si>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</si>
  <si>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</si>
  <si>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</si>
  <si>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</si>
  <si>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</si>
  <si>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</si>
  <si>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</si>
  <si>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</si>
  <si>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</si>
  <si>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</si>
  <si>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</si>
  <si>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</si>
  <si>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</si>
  <si>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</si>
  <si>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</si>
  <si>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</si>
  <si>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</si>
  <si>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</si>
  <si>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</si>
  <si>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</si>
  <si>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</si>
  <si>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</si>
  <si>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</si>
  <si>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</si>
  <si>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</si>
  <si>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</si>
  <si>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</si>
  <si>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</si>
  <si>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</si>
  <si>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</si>
  <si>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</si>
  <si>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</si>
  <si>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</si>
  <si>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</si>
  <si>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</si>
  <si>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</si>
  <si>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</si>
  <si>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</si>
  <si>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</si>
  <si>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</si>
  <si>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</si>
  <si>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</si>
  <si>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</si>
  <si>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</si>
  <si>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</si>
  <si>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</si>
  <si>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</si>
  <si>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</si>
  <si>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</si>
  <si>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</si>
  <si>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</si>
  <si>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</si>
  <si>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</si>
  <si>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</si>
  <si>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</si>
  <si>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</si>
  <si>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</si>
  <si>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</si>
  <si>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</si>
  <si>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</si>
  <si>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</si>
  <si>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</si>
  <si>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</si>
  <si>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</si>
  <si>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</si>
  <si>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</si>
  <si>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</si>
  <si>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</si>
  <si>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</si>
  <si>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</si>
  <si>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</si>
  <si>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</si>
  <si>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</si>
  <si>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</si>
  <si>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</si>
  <si>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</si>
  <si>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</si>
  <si>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</si>
  <si>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</si>
  <si>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</si>
  <si>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</si>
  <si>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</si>
  <si>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</si>
  <si>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</si>
  <si>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</si>
  <si>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</si>
  <si>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</si>
  <si>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</si>
  <si>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</si>
  <si>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</si>
  <si>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</si>
  <si>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</si>
  <si>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</si>
  <si>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</si>
  <si>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</si>
  <si>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</si>
  <si>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</si>
  <si>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</si>
  <si>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</si>
  <si>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</si>
  <si>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</si>
  <si>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</si>
  <si>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</si>
  <si>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</si>
  <si>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</si>
  <si>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</si>
  <si>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</si>
  <si>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</si>
  <si>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</si>
  <si>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</si>
  <si>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</si>
  <si>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</si>
  <si>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</si>
  <si>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</si>
  <si>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</si>
  <si>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</si>
  <si>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</si>
  <si>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</si>
  <si>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</si>
  <si>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</si>
  <si>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</si>
  <si>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</si>
  <si>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</si>
  <si>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</si>
  <si>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</si>
  <si>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</si>
  <si>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</si>
  <si>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</si>
  <si>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</si>
  <si>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</si>
  <si>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</si>
  <si>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</si>
  <si>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</si>
  <si>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</si>
  <si>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</si>
  <si>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</si>
  <si>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</si>
  <si>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</si>
  <si>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</si>
  <si>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</si>
  <si>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</si>
  <si>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</si>
  <si>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</si>
  <si>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</si>
  <si>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</si>
  <si>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</si>
  <si>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</si>
  <si>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</si>
  <si>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</si>
  <si>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</si>
  <si>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</si>
  <si>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</si>
  <si>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</si>
  <si>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</si>
  <si>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</si>
  <si>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</si>
  <si>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</si>
  <si>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</si>
  <si>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</si>
  <si>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</si>
  <si>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</si>
  <si>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</si>
  <si>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</si>
  <si>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</si>
  <si>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</si>
  <si>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</si>
  <si>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</si>
  <si>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</si>
  <si>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</si>
  <si>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</si>
  <si>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</si>
  <si>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</si>
  <si>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</si>
  <si>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</si>
  <si>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</si>
  <si>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</si>
  <si>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</si>
  <si>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</si>
  <si>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</si>
  <si>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</si>
  <si>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</si>
  <si>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</si>
  <si>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</si>
  <si>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</si>
  <si>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</si>
  <si>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</si>
  <si>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</si>
  <si>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</si>
  <si>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</si>
  <si>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</si>
  <si>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</si>
  <si>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</si>
  <si>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</si>
  <si>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</si>
  <si>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</si>
  <si>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</si>
  <si>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</si>
  <si>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</si>
  <si>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</si>
  <si>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</si>
  <si>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</si>
  <si>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</si>
  <si>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</si>
  <si>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</si>
  <si>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</si>
  <si>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</si>
  <si>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</si>
  <si>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</si>
  <si>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</si>
  <si>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</si>
  <si>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</si>
  <si>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</si>
  <si>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</si>
  <si>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</si>
  <si>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</si>
  <si>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</si>
  <si>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</si>
  <si>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</si>
  <si>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</si>
  <si>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</si>
  <si>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</si>
  <si>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</si>
  <si>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</si>
  <si>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</si>
  <si>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</si>
  <si>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</si>
  <si>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</si>
  <si>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</si>
  <si>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</si>
  <si>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</si>
  <si>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</si>
  <si>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</si>
  <si>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</si>
  <si>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</si>
  <si>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</si>
  <si>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</si>
  <si>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</si>
  <si>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</si>
  <si>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</si>
  <si>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</si>
  <si>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</si>
  <si>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</si>
  <si>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</si>
  <si>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</si>
  <si>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</si>
  <si>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</si>
  <si>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</si>
  <si>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</si>
  <si>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</si>
  <si>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</si>
  <si>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</si>
  <si>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</si>
  <si>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</si>
  <si>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</si>
  <si>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</si>
  <si>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</si>
  <si>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</si>
  <si>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</si>
  <si>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</si>
  <si>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</si>
  <si>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</si>
  <si>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</si>
  <si>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</si>
  <si>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</si>
  <si>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</si>
  <si>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</si>
  <si>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</si>
  <si>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</si>
  <si>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</si>
  <si>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</si>
  <si>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</si>
  <si>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</si>
  <si>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</si>
  <si>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</si>
  <si>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</si>
  <si>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</si>
  <si>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</si>
  <si>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</si>
  <si>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</si>
  <si>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</si>
  <si>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</si>
  <si>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</si>
  <si>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</si>
  <si>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</si>
  <si>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</si>
  <si>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</si>
  <si>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</si>
  <si>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</si>
  <si>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</si>
  <si>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</si>
  <si>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</si>
  <si>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</si>
  <si>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</si>
  <si>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</si>
  <si>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</si>
  <si>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</si>
  <si>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</si>
  <si>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</si>
  <si>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</si>
  <si>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</si>
  <si>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</si>
  <si>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</si>
  <si>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</si>
  <si>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</si>
  <si>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</si>
  <si>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</si>
  <si>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</si>
  <si>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</si>
  <si>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</si>
  <si>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</si>
  <si>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</si>
  <si>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</si>
  <si>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</si>
  <si>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</si>
  <si>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</si>
  <si>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</si>
  <si>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</si>
  <si>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</si>
  <si>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</si>
  <si>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</si>
  <si>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</si>
  <si>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</si>
  <si>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</si>
  <si>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</si>
  <si>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</si>
  <si>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</si>
  <si>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</si>
  <si>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</si>
  <si>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</si>
  <si>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</si>
  <si>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</si>
  <si>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</si>
  <si>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</si>
  <si>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</si>
  <si>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</si>
  <si>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</si>
  <si>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</si>
  <si>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</si>
  <si>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</si>
  <si>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</si>
  <si>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</si>
  <si>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</si>
  <si>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</si>
  <si>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</si>
  <si>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</si>
  <si>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</si>
  <si>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</si>
  <si>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</si>
  <si>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</si>
  <si>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</si>
  <si>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</si>
  <si>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</si>
  <si>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</si>
  <si>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</si>
  <si>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</si>
  <si>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</si>
  <si>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</si>
  <si>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</si>
  <si>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</si>
  <si>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</si>
  <si>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</si>
  <si>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</si>
  <si>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</si>
  <si>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</si>
  <si>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</si>
  <si>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</si>
  <si>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</si>
  <si>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</si>
  <si>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</si>
  <si>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</si>
  <si>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</si>
  <si>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</si>
  <si>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</si>
  <si>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</si>
  <si>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</si>
  <si>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</si>
  <si>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</si>
  <si>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</si>
  <si>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</si>
  <si>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</si>
  <si>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</si>
  <si>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</si>
  <si>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</si>
  <si>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</si>
  <si>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</si>
  <si>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</si>
  <si>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</si>
  <si>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</si>
  <si>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</si>
  <si>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</si>
  <si>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</si>
  <si>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</si>
  <si>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</si>
  <si>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</si>
  <si>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</si>
  <si>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</si>
  <si>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</si>
  <si>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</si>
  <si>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</si>
  <si>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</si>
  <si>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</si>
  <si>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</si>
  <si>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</si>
  <si>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</si>
  <si>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</si>
  <si>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</si>
  <si>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</si>
  <si>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</si>
  <si>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</si>
  <si>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</si>
  <si>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</si>
  <si>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</si>
  <si>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</si>
  <si>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</si>
  <si>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</si>
  <si>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</si>
  <si>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</si>
  <si>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</si>
  <si>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</si>
  <si>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</si>
  <si>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</si>
  <si>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</si>
  <si>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</si>
  <si>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</si>
  <si>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</si>
  <si>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</si>
  <si>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</si>
  <si>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</si>
  <si>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</si>
  <si>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</si>
  <si>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</si>
  <si>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</si>
  <si>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</si>
  <si>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</si>
  <si>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</si>
  <si>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</si>
  <si>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</si>
  <si>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</si>
  <si>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</si>
  <si>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</si>
  <si>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</si>
  <si>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</si>
  <si>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</si>
  <si>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</si>
  <si>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</si>
  <si>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</si>
  <si>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</si>
  <si>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</si>
  <si>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</si>
  <si>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</si>
  <si>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</si>
  <si>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</si>
  <si>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</si>
  <si>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</si>
  <si>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</si>
  <si>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</si>
  <si>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</si>
  <si>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</si>
  <si>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</si>
  <si>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</si>
  <si>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</si>
  <si>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</si>
  <si>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</si>
  <si>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</si>
  <si>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</si>
  <si>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</si>
  <si>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</si>
  <si>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</si>
  <si>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</si>
  <si>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</si>
  <si>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</si>
  <si>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</si>
  <si>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</si>
  <si>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</si>
  <si>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</si>
  <si>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</si>
  <si>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</si>
  <si>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</si>
  <si>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</si>
  <si>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</si>
  <si>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</si>
  <si>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</si>
  <si>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</si>
  <si>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</si>
  <si>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</si>
  <si>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</si>
  <si>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</si>
  <si>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</si>
  <si>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</si>
  <si>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</si>
  <si>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</si>
  <si>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</si>
  <si>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</si>
  <si>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</si>
  <si>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</si>
  <si>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</si>
  <si>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</si>
  <si>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</si>
  <si>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</si>
  <si>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</si>
  <si>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</si>
  <si>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</si>
  <si>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</si>
  <si>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</si>
  <si>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</si>
  <si>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</si>
  <si>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</si>
  <si>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</si>
  <si>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</si>
  <si>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</si>
  <si>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</si>
  <si>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</si>
  <si>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</si>
  <si>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</si>
  <si>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</si>
  <si>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</si>
  <si>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</si>
  <si>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</si>
  <si>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</si>
  <si>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</si>
  <si>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</si>
  <si>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</si>
  <si>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</si>
  <si>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</si>
  <si>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</si>
  <si>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</si>
  <si>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</si>
  <si>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</si>
  <si>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</si>
  <si>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</si>
  <si>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</si>
  <si>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</si>
  <si>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</si>
  <si>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</si>
  <si>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</si>
  <si>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</si>
  <si>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</si>
  <si>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</si>
  <si>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</si>
  <si>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</si>
  <si>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</si>
  <si>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</si>
  <si>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</si>
  <si>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</si>
  <si>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</si>
  <si>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</si>
  <si>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</si>
  <si>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</si>
  <si>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</si>
  <si>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</si>
  <si>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</si>
  <si>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</si>
  <si>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</si>
  <si>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</si>
  <si>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</si>
  <si>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</si>
  <si>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</si>
  <si>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</si>
  <si>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</si>
  <si>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</si>
  <si>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</si>
  <si>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</si>
  <si>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</si>
  <si>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</si>
  <si>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</si>
  <si>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</si>
  <si>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</si>
  <si>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</si>
  <si>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</si>
  <si>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</si>
  <si>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</si>
  <si>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</si>
  <si>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</si>
  <si>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</si>
  <si>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</si>
  <si>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</si>
  <si>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</si>
  <si>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</si>
  <si>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</si>
  <si>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</si>
  <si>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</si>
  <si>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</si>
  <si>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</si>
  <si>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</si>
  <si>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</si>
  <si>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</si>
  <si>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</si>
  <si>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</si>
  <si>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</si>
  <si>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</si>
  <si>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</si>
  <si>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</si>
  <si>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</si>
  <si>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</si>
  <si>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</si>
  <si>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</si>
  <si>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</si>
  <si>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</si>
  <si>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</si>
  <si>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</si>
  <si>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</si>
  <si>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</si>
  <si>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</si>
  <si>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</si>
  <si>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</si>
  <si>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</si>
  <si>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</si>
  <si>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</si>
  <si>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</si>
  <si>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</si>
  <si>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</si>
  <si>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</si>
  <si>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</si>
  <si>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</si>
  <si>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</si>
  <si>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</si>
  <si>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</si>
  <si>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</si>
  <si>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</si>
  <si>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</si>
  <si>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</si>
  <si>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</si>
  <si>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</si>
  <si>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</si>
  <si>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</si>
  <si>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</si>
  <si>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</si>
  <si>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</si>
  <si>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</si>
  <si>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</si>
  <si>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</si>
  <si>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</si>
  <si>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</si>
  <si>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</si>
  <si>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</si>
  <si>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</si>
  <si>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</si>
  <si>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</si>
  <si>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</si>
  <si>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</si>
  <si>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</si>
  <si>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</si>
  <si>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</si>
  <si>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</si>
  <si>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</si>
  <si>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</si>
  <si>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</si>
  <si>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</si>
  <si>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</si>
  <si>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</si>
  <si>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</si>
  <si>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</si>
  <si>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</si>
  <si>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</si>
  <si>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</si>
  <si>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</si>
  <si>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</si>
  <si>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</si>
  <si>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</si>
  <si>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</si>
  <si>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</si>
  <si>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</si>
  <si>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</si>
  <si>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</si>
  <si>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</si>
  <si>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</si>
  <si>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</si>
  <si>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</si>
  <si>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</si>
  <si>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</si>
  <si>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</si>
  <si>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</si>
  <si>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</si>
  <si>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</si>
  <si>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</si>
  <si>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</si>
  <si>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</si>
  <si>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</si>
  <si>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</si>
  <si>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</si>
  <si>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</si>
  <si>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</si>
  <si>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</si>
  <si>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</si>
  <si>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</si>
  <si>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</si>
  <si>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</si>
  <si>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</si>
  <si>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</si>
  <si>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</si>
  <si>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</si>
  <si>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</si>
  <si>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</si>
  <si>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</si>
  <si>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</si>
  <si>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</si>
  <si>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</si>
  <si>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</si>
  <si>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</si>
  <si>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</si>
  <si>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</si>
  <si>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</si>
  <si>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</si>
  <si>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</si>
  <si>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</si>
  <si>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</si>
  <si>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</si>
  <si>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</si>
  <si>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</si>
  <si>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</si>
  <si>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</si>
  <si>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</si>
  <si>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</si>
  <si>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</si>
  <si>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</si>
  <si>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</si>
  <si>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</si>
  <si>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</si>
  <si>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</si>
  <si>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</si>
  <si>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</si>
  <si>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</si>
  <si>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</si>
  <si>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</si>
  <si>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</si>
  <si>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</si>
  <si>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</si>
  <si>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</si>
  <si>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</si>
  <si>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</si>
  <si>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</si>
  <si>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</si>
  <si>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</si>
  <si>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</si>
  <si>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</si>
  <si>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</si>
  <si>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</si>
  <si>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</si>
  <si>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</si>
  <si>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</si>
  <si>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</si>
  <si>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</si>
  <si>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</si>
  <si>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</si>
  <si>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</si>
  <si>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</si>
  <si>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</si>
  <si>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</si>
  <si>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</si>
  <si>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</si>
  <si>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</si>
  <si>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</si>
  <si>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</si>
  <si>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</si>
  <si>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</si>
  <si>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</si>
  <si>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</si>
  <si>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</si>
  <si>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</si>
  <si>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</si>
  <si>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</si>
  <si>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</si>
  <si>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</si>
  <si>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</si>
  <si>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</si>
  <si>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</si>
  <si>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</si>
  <si>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</si>
  <si>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</si>
  <si>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</si>
  <si>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</si>
  <si>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</si>
  <si>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</si>
  <si>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</si>
  <si>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</si>
  <si>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</si>
  <si>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</si>
  <si>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</si>
  <si>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</si>
  <si>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</si>
  <si>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</si>
  <si>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</si>
  <si>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</si>
  <si>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</si>
  <si>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</si>
  <si>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</si>
  <si>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</si>
  <si>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</si>
  <si>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</si>
  <si>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</si>
  <si>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</si>
  <si>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</si>
  <si>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</si>
  <si>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</si>
  <si>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</si>
  <si>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</si>
  <si>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</si>
  <si>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</si>
  <si>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</si>
  <si>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</si>
  <si>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</si>
  <si>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</si>
  <si>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</si>
  <si>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</si>
  <si>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</si>
  <si>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</si>
  <si>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</si>
  <si>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</si>
  <si>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</si>
  <si>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</si>
  <si>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</si>
  <si>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</si>
  <si>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</si>
  <si>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</si>
  <si>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</si>
  <si>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</si>
  <si>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</si>
  <si>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</si>
  <si>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</si>
  <si>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</si>
  <si>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</si>
  <si>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</si>
  <si>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</si>
  <si>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</si>
  <si>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</si>
  <si>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</si>
  <si>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</si>
  <si>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</si>
  <si>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</si>
  <si>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</si>
  <si>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</si>
  <si>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</si>
  <si>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</si>
  <si>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</si>
  <si>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</si>
  <si>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</si>
  <si>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</si>
  <si>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</si>
  <si>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</si>
  <si>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</si>
  <si>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</si>
  <si>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</si>
  <si>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</si>
  <si>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</si>
  <si>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</si>
  <si>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</si>
  <si>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</si>
  <si>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</si>
  <si>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</si>
  <si>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</si>
  <si>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</si>
  <si>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</si>
  <si>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</si>
  <si>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</si>
  <si>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</si>
  <si>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</si>
  <si>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</si>
  <si>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</si>
  <si>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</si>
  <si>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</si>
  <si>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</si>
  <si>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</si>
  <si>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</si>
  <si>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</si>
  <si>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</si>
  <si>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</si>
  <si>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</si>
  <si>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</si>
  <si>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</si>
  <si>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</si>
  <si>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</si>
  <si>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</si>
  <si>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</si>
  <si>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</si>
  <si>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</si>
  <si>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</si>
  <si>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</si>
  <si>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</si>
  <si>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</si>
  <si>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</si>
  <si>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</si>
  <si>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</si>
  <si>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</si>
  <si>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</si>
  <si>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</si>
  <si>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</si>
  <si>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</si>
  <si>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</si>
  <si>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</si>
  <si>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</si>
  <si>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</si>
  <si>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</si>
  <si>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</si>
  <si>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</si>
  <si>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</si>
  <si>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</si>
  <si>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</si>
  <si>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</si>
  <si>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</si>
  <si>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</si>
  <si>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</si>
  <si>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</si>
  <si>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</si>
  <si>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</si>
  <si>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</si>
  <si>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</si>
  <si>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</si>
  <si>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</si>
  <si>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</si>
  <si>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</si>
  <si>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</si>
  <si>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</si>
  <si>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</si>
  <si>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</si>
  <si>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</si>
  <si>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</si>
  <si>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</si>
  <si>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</si>
  <si>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</si>
  <si>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</si>
  <si>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</si>
  <si>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</si>
  <si>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</si>
  <si>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</si>
  <si>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</si>
  <si>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</si>
  <si>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</si>
  <si>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</si>
  <si>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</si>
  <si>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</si>
  <si>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</si>
  <si>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</si>
  <si>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</si>
  <si>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</si>
  <si>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</si>
  <si>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</si>
  <si>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</si>
  <si>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</si>
  <si>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</si>
  <si>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</si>
  <si>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</si>
  <si>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</si>
  <si>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</si>
  <si>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</si>
  <si>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</si>
  <si>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</si>
  <si>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</si>
  <si>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</si>
  <si>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</si>
  <si>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</si>
  <si>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</si>
  <si>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</si>
  <si>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</si>
  <si>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</si>
  <si>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</si>
  <si>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</si>
  <si>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</si>
  <si>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</si>
  <si>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</si>
  <si>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</si>
  <si>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</si>
  <si>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</si>
  <si>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</si>
  <si>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</si>
  <si>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</si>
  <si>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</si>
  <si>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</si>
  <si>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</si>
  <si>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</si>
  <si>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</si>
  <si>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</si>
  <si>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</si>
  <si>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</si>
  <si>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</si>
  <si>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</si>
  <si>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</si>
  <si>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</si>
  <si>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</si>
  <si>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</si>
  <si>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</si>
  <si>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</si>
  <si>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</si>
  <si>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</si>
  <si>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</si>
  <si>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</si>
  <si>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</si>
  <si>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</si>
  <si>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</si>
  <si>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</si>
  <si>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</si>
  <si>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</si>
  <si>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</si>
  <si>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</si>
  <si>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</si>
  <si>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</si>
  <si>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</si>
  <si>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</si>
  <si>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</si>
  <si>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</si>
  <si>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</si>
  <si>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</si>
  <si>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</si>
  <si>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</si>
  <si>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</si>
  <si>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</si>
  <si>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</si>
  <si>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</si>
  <si>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</si>
  <si>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</si>
  <si>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</si>
  <si>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</si>
  <si>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</si>
  <si>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</si>
  <si>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</si>
  <si>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</si>
  <si>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</si>
  <si>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</si>
  <si>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</si>
  <si>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</si>
  <si>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</si>
  <si>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</si>
  <si>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</si>
  <si>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</si>
  <si>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</si>
  <si>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</si>
  <si>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</si>
  <si>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</si>
  <si>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</si>
  <si>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</si>
  <si>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</si>
  <si>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</si>
  <si>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</si>
  <si>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</si>
  <si>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</si>
  <si>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</si>
  <si>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</si>
  <si>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</si>
  <si>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</si>
  <si>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</si>
  <si>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</si>
  <si>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</si>
  <si>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</si>
  <si>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</si>
  <si>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</si>
  <si>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</si>
  <si>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</si>
  <si>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</si>
  <si>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</si>
  <si>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</si>
  <si>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</si>
  <si>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</si>
  <si>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</si>
  <si>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</si>
  <si>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</si>
  <si>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</si>
  <si>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</si>
  <si>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</si>
  <si>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</si>
  <si>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</si>
  <si>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</si>
  <si>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</si>
  <si>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</si>
  <si>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</si>
  <si>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</si>
  <si>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</si>
  <si>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</si>
  <si>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</si>
  <si>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</si>
  <si>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</si>
  <si>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</si>
  <si>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</si>
  <si>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</si>
  <si>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</si>
  <si>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</si>
  <si>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</si>
  <si>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</si>
  <si>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</si>
  <si>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</si>
  <si>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</si>
  <si>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</si>
  <si>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</si>
  <si>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</si>
  <si>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</si>
  <si>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</si>
  <si>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</si>
  <si>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</si>
  <si>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</si>
  <si>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</si>
  <si>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</si>
  <si>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</si>
  <si>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</si>
  <si>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</si>
  <si>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</si>
  <si>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</si>
  <si>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</si>
  <si>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</si>
  <si>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</si>
  <si>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</si>
  <si>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</si>
  <si>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</si>
  <si>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</si>
  <si>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</si>
  <si>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</si>
  <si>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</si>
  <si>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</si>
  <si>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</si>
  <si>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</si>
  <si>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</si>
  <si>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</si>
  <si>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</si>
  <si>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</si>
  <si>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</si>
  <si>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</si>
  <si>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</si>
  <si>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</si>
  <si>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</si>
  <si>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</si>
  <si>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</si>
  <si>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</si>
  <si>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</si>
  <si>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</si>
  <si>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</si>
  <si>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</si>
  <si>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</si>
  <si>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</si>
  <si>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</si>
  <si>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</si>
  <si>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</si>
  <si>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</si>
  <si>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</si>
  <si>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</si>
  <si>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</si>
  <si>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</si>
  <si>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</si>
  <si>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</si>
  <si>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</si>
  <si>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</si>
  <si>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</si>
  <si>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</si>
  <si>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</si>
  <si>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</si>
  <si>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</si>
  <si>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</si>
  <si>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</si>
  <si>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</si>
  <si>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</si>
  <si>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</si>
  <si>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</si>
  <si>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</si>
  <si>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</si>
  <si>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</si>
  <si>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</si>
  <si>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</si>
  <si>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</si>
  <si>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</si>
  <si>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</si>
  <si>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</si>
  <si>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</si>
  <si>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</si>
  <si>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</si>
  <si>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</si>
  <si>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</si>
  <si>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</si>
  <si>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</si>
  <si>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</si>
  <si>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</si>
  <si>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</si>
  <si>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</si>
  <si>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</si>
  <si>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</si>
  <si>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</si>
  <si>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</si>
  <si>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</si>
  <si>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</si>
  <si>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</si>
  <si>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</si>
  <si>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</si>
  <si>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</si>
  <si>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</si>
  <si>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</si>
  <si>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</si>
  <si>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</si>
  <si>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</si>
  <si>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</si>
  <si>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</si>
  <si>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</si>
  <si>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</si>
  <si>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</si>
  <si>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</si>
  <si>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</si>
  <si>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</si>
  <si>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</si>
  <si>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</si>
  <si>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</si>
  <si>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</si>
  <si>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</si>
  <si>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</si>
  <si>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</si>
  <si>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</si>
  <si>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</si>
  <si>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</si>
  <si>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</si>
  <si>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</si>
  <si>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</si>
  <si>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</si>
  <si>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</si>
  <si>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</si>
  <si>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</si>
  <si>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</si>
  <si>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</si>
  <si>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</si>
  <si>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</si>
  <si>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</si>
  <si>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</si>
  <si>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</si>
  <si>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</si>
  <si>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</si>
  <si>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</si>
  <si>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</si>
  <si>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</si>
  <si>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</si>
  <si>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</si>
  <si>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</si>
  <si>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</si>
  <si>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</si>
  <si>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</si>
  <si>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</si>
  <si>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</si>
  <si>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</si>
  <si>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</si>
  <si>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</si>
  <si>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</si>
  <si>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</si>
  <si>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</si>
  <si>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</si>
  <si>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</si>
  <si>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</si>
  <si>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</si>
  <si>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</si>
  <si>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</si>
  <si>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</si>
  <si>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</si>
  <si>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</si>
  <si>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</si>
  <si>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</si>
  <si>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</si>
  <si>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</si>
  <si>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</si>
  <si>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</si>
  <si>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</si>
  <si>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</si>
  <si>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</si>
  <si>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</si>
  <si>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</si>
  <si>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</si>
  <si>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</si>
  <si>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</si>
  <si>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</si>
  <si>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</si>
  <si>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</si>
  <si>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</si>
  <si>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</si>
  <si>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</si>
  <si>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</si>
  <si>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</si>
  <si>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</si>
  <si>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</si>
  <si>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</si>
  <si>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</si>
  <si>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</si>
  <si>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</si>
  <si>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</si>
  <si>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</si>
  <si>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</si>
  <si>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</si>
  <si>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</si>
  <si>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</si>
  <si>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</si>
  <si>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</si>
  <si>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</si>
  <si>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</si>
  <si>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</si>
  <si>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</si>
  <si>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</si>
  <si>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</si>
  <si>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</si>
  <si>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</si>
  <si>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</si>
  <si>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</si>
  <si>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</si>
  <si>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</si>
  <si>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</si>
  <si>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</si>
  <si>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</si>
  <si>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</si>
  <si>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</si>
  <si>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</si>
  <si>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</si>
  <si>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</si>
  <si>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</si>
  <si>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</si>
  <si>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</si>
  <si>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</si>
  <si>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</si>
  <si>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</si>
  <si>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</si>
  <si>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</si>
  <si>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</si>
  <si>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</si>
  <si>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</si>
  <si>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</si>
  <si>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</si>
  <si>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</si>
  <si>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</si>
  <si>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</si>
  <si>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</si>
  <si>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</si>
  <si>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</si>
  <si>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</si>
  <si>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</si>
  <si>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</si>
  <si>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</si>
  <si>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</si>
  <si>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</si>
  <si>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</si>
  <si>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</si>
  <si>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</si>
  <si>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</si>
  <si>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</si>
  <si>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</si>
  <si>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</si>
  <si>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</si>
  <si>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</si>
  <si>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</si>
  <si>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</si>
  <si>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</si>
  <si>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</si>
  <si>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</si>
  <si>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</si>
  <si>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</si>
  <si>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</si>
  <si>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</si>
  <si>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</si>
  <si>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</si>
  <si>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</si>
  <si>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</si>
  <si>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</si>
  <si>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</si>
  <si>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</si>
  <si>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</si>
  <si>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</si>
  <si>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</si>
  <si>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</si>
  <si>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</si>
  <si>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</si>
  <si>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</si>
  <si>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</si>
  <si>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</si>
  <si>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</si>
  <si>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</si>
  <si>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</si>
  <si>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</si>
  <si>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</si>
  <si>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</si>
  <si>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</si>
  <si>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</si>
  <si>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</si>
  <si>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</si>
  <si>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</si>
  <si>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</si>
  <si>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</si>
  <si>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</si>
  <si>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</si>
  <si>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</si>
  <si>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</si>
  <si>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</si>
  <si>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</si>
  <si>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</si>
  <si>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</si>
  <si>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</si>
  <si>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</si>
  <si>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</si>
  <si>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</si>
  <si>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</si>
  <si>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</si>
  <si>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</si>
  <si>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</si>
  <si>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</si>
  <si>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</si>
  <si>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</si>
  <si>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</si>
  <si>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</si>
  <si>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</si>
  <si>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</si>
  <si>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</si>
  <si>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</si>
  <si>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</si>
  <si>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</si>
  <si>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</si>
  <si>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</si>
  <si>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</si>
  <si>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</si>
  <si>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</si>
  <si>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</si>
  <si>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</si>
  <si>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</si>
  <si>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</si>
  <si>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</si>
  <si>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</si>
  <si>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</si>
  <si>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</si>
  <si>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</si>
  <si>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</si>
  <si>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</si>
  <si>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</si>
  <si>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</si>
  <si>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</si>
  <si>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</si>
  <si>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</si>
  <si>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</si>
  <si>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</si>
  <si>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</si>
  <si>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</si>
  <si>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</si>
  <si>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</si>
  <si>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</si>
  <si>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</si>
  <si>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</si>
  <si>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</si>
  <si>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</si>
  <si>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</si>
  <si>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</si>
  <si>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</si>
  <si>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</si>
  <si>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</si>
  <si>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</si>
  <si>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</si>
  <si>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</si>
  <si>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</si>
  <si>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</si>
  <si>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</si>
  <si>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</si>
  <si>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</si>
  <si>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</si>
  <si>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</si>
  <si>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</si>
  <si>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</si>
  <si>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</si>
  <si>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</si>
  <si>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</si>
  <si>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</si>
  <si>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</si>
  <si>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</si>
  <si>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</si>
  <si>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</si>
  <si>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</si>
  <si>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</si>
  <si>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</si>
  <si>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</si>
  <si>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</si>
  <si>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</si>
  <si>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</si>
  <si>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</si>
  <si>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</si>
  <si>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</si>
  <si>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</si>
  <si>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</si>
  <si>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</si>
  <si>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</si>
  <si>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</si>
  <si>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</si>
  <si>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</si>
  <si>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</si>
  <si>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</si>
  <si>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</si>
  <si>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</si>
  <si>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</si>
  <si>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</si>
  <si>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</si>
  <si>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</si>
  <si>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</si>
  <si>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</si>
  <si>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</si>
  <si>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</si>
  <si>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</si>
  <si>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</si>
  <si>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</si>
  <si>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</si>
  <si>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</si>
  <si>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</si>
  <si>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</si>
  <si>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</si>
  <si>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</si>
  <si>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</si>
  <si>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</si>
  <si>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</si>
  <si>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</si>
  <si>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</si>
  <si>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</si>
  <si>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</si>
  <si>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</si>
  <si>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</si>
  <si>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</si>
  <si>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</si>
  <si>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</si>
  <si>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</si>
  <si>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</si>
  <si>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</si>
  <si>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</si>
  <si>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</si>
  <si>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</si>
  <si>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</si>
  <si>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</si>
  <si>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</si>
  <si>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</si>
  <si>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</si>
  <si>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</si>
  <si>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</si>
  <si>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</si>
  <si>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</si>
  <si>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</si>
  <si>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</si>
  <si>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</si>
  <si>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</si>
  <si>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</si>
  <si>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</si>
  <si>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</si>
  <si>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</si>
  <si>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</si>
  <si>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</si>
  <si>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</si>
  <si>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</si>
  <si>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</si>
  <si>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</si>
  <si>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</si>
  <si>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</si>
  <si>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</si>
  <si>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</si>
  <si>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</si>
  <si>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</si>
  <si>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</si>
  <si>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</si>
  <si>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</si>
  <si>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</si>
  <si>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</si>
  <si>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</si>
  <si>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</si>
  <si>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</si>
  <si>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</si>
  <si>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</si>
  <si>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</si>
  <si>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</si>
  <si>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</si>
  <si>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</si>
  <si>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</si>
  <si>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</si>
  <si>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</si>
  <si>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</si>
  <si>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</si>
  <si>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</si>
  <si>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</si>
  <si>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</si>
  <si>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</si>
  <si>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</si>
  <si>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</si>
  <si>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</si>
  <si>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</si>
  <si>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</si>
  <si>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</si>
  <si>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</si>
  <si>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</si>
  <si>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</si>
  <si>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</si>
  <si>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</si>
  <si>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</si>
  <si>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</si>
  <si>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</si>
  <si>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</si>
  <si>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</si>
  <si>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</si>
  <si>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</si>
  <si>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</si>
  <si>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</si>
  <si>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</si>
  <si>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</si>
  <si>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</si>
  <si>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</si>
  <si>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</si>
  <si>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</si>
  <si>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</si>
  <si>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</si>
  <si>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</si>
  <si>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</si>
  <si>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</si>
  <si>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</si>
  <si>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</si>
  <si>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</si>
  <si>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</si>
  <si>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</si>
  <si>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</si>
  <si>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</si>
  <si>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</si>
  <si>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</si>
  <si>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</si>
  <si>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</si>
  <si>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</si>
  <si>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</si>
  <si>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</si>
  <si>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</si>
  <si>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</si>
  <si>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</si>
  <si>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</si>
  <si>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</si>
  <si>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</si>
  <si>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</si>
  <si>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</si>
  <si>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</si>
  <si>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</si>
  <si>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</si>
  <si>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</si>
  <si>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</si>
  <si>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</si>
  <si>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</si>
  <si>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</si>
  <si>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</si>
  <si>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</si>
  <si>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</si>
  <si>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</si>
  <si>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</si>
  <si>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</si>
  <si>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</si>
  <si>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</si>
  <si>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</si>
  <si>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</si>
  <si>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</si>
  <si>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</si>
  <si>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</si>
  <si>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</si>
  <si>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</si>
  <si>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</si>
  <si>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</si>
  <si>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</si>
  <si>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</si>
  <si>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</si>
  <si>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</si>
  <si>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</si>
  <si>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</si>
  <si>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</si>
  <si>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</si>
  <si>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</si>
  <si>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</si>
  <si>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</si>
  <si>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</si>
  <si>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</si>
  <si>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</si>
  <si>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</si>
  <si>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</si>
  <si>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</si>
  <si>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</si>
  <si>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</si>
  <si>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</si>
  <si>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</si>
  <si>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</si>
  <si>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</si>
  <si>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</si>
  <si>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</si>
  <si>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</si>
  <si>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</si>
  <si>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</si>
  <si>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</si>
  <si>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</si>
  <si>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</si>
  <si>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</si>
  <si>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</si>
  <si>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</si>
  <si>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</si>
  <si>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</si>
  <si>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</si>
  <si>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</si>
  <si>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</si>
  <si>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</si>
  <si>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</si>
  <si>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</si>
  <si>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</si>
  <si>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</si>
  <si>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</si>
  <si>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</si>
  <si>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</si>
  <si>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</si>
  <si>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</si>
  <si>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</si>
  <si>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</si>
  <si>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</si>
  <si>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</si>
  <si>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</si>
  <si>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</si>
  <si>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</si>
  <si>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</si>
  <si>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</si>
  <si>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</si>
  <si>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</si>
  <si>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</si>
  <si>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</si>
  <si>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</si>
  <si>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</si>
  <si>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</si>
  <si>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</si>
  <si>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</si>
  <si>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</si>
  <si>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</si>
  <si>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</si>
  <si>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</si>
  <si>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</si>
  <si>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</si>
  <si>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</si>
  <si>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</si>
  <si>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</si>
  <si>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</si>
  <si>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</si>
  <si>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</si>
  <si>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</si>
  <si>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</si>
  <si>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</si>
  <si>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</si>
  <si>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</si>
  <si>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</si>
  <si>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</si>
  <si>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</si>
  <si>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</si>
  <si>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</si>
  <si>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</si>
  <si>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</si>
  <si>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</si>
  <si>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</si>
  <si>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</si>
  <si>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</si>
  <si>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</si>
  <si>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</si>
  <si>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</si>
  <si>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</si>
  <si>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</si>
  <si>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</si>
  <si>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</si>
  <si>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</si>
  <si>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</si>
  <si>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</si>
  <si>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</si>
  <si>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</si>
  <si>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</si>
  <si>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</si>
  <si>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</si>
  <si>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</si>
  <si>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</si>
  <si>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</si>
  <si>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</si>
  <si>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</si>
  <si>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</si>
  <si>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</si>
  <si>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</si>
  <si>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</si>
  <si>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</si>
  <si>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</si>
  <si>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</si>
  <si>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</si>
  <si>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</si>
  <si>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</si>
  <si>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</si>
  <si>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</si>
  <si>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</si>
  <si>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</si>
  <si>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</si>
  <si>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</si>
  <si>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</si>
  <si>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</si>
  <si>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</si>
  <si>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</si>
  <si>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</si>
  <si>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</si>
  <si>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</si>
  <si>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</si>
  <si>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</si>
  <si>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</si>
  <si>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</si>
  <si>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</si>
  <si>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</si>
  <si>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</si>
  <si>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</si>
  <si>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</si>
  <si>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</si>
  <si>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</si>
  <si>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</si>
  <si>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</si>
  <si>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</si>
  <si>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</si>
  <si>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</si>
  <si>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</si>
  <si>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</si>
  <si>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</si>
  <si>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</si>
  <si>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</si>
  <si>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</si>
  <si>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</si>
  <si>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</si>
  <si>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</si>
  <si>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</si>
  <si>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</si>
  <si>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</si>
  <si>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</si>
  <si>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</si>
  <si>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</si>
  <si>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</si>
  <si>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</si>
  <si>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</si>
  <si>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</si>
  <si>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</si>
  <si>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</si>
  <si>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</si>
  <si>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</si>
  <si>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</si>
  <si>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</si>
  <si>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</si>
  <si>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</si>
  <si>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</si>
  <si>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</si>
  <si>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</si>
  <si>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</si>
  <si>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</si>
  <si>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</si>
  <si>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</si>
  <si>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</si>
  <si>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</si>
  <si>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</si>
  <si>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</si>
  <si>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</si>
  <si>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</si>
  <si>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</si>
  <si>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</si>
  <si>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</si>
  <si>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</si>
  <si>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</si>
  <si>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</si>
  <si>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</si>
  <si>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</si>
  <si>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</si>
  <si>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</si>
  <si>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</si>
  <si>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</si>
  <si>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</si>
  <si>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</si>
  <si>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</si>
  <si>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</si>
  <si>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</si>
  <si>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</si>
  <si>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</si>
  <si>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</si>
  <si>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</si>
  <si>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</si>
  <si>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</si>
  <si>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</si>
  <si>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</si>
  <si>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</si>
  <si>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</si>
  <si>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</si>
  <si>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</si>
  <si>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</si>
  <si>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</si>
  <si>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</si>
  <si>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</si>
  <si>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</si>
  <si>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</si>
  <si>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</si>
  <si>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</si>
  <si>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</si>
  <si>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</si>
  <si>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</si>
  <si>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</si>
  <si>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</si>
  <si>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</si>
  <si>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</si>
  <si>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</si>
  <si>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</si>
  <si>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</si>
  <si>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</si>
  <si>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</si>
  <si>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</si>
  <si>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</si>
  <si>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</si>
  <si>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</si>
  <si>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</si>
  <si>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</si>
  <si>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</si>
  <si>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</si>
  <si>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</si>
  <si>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</si>
  <si>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</si>
  <si>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</si>
  <si>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</si>
  <si>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</si>
  <si>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</si>
  <si>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</si>
  <si>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</si>
  <si>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</si>
  <si>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</si>
  <si>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</si>
  <si>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</si>
  <si>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</si>
  <si>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</si>
  <si>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</si>
  <si>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</si>
  <si>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</si>
  <si>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</si>
  <si>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</si>
  <si>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</si>
  <si>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</si>
  <si>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</si>
  <si>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</si>
  <si>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</si>
  <si>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</si>
  <si>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</si>
  <si>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</si>
  <si>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</si>
  <si>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</si>
  <si>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</si>
  <si>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</si>
  <si>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</si>
  <si>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</si>
  <si>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</si>
  <si>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</si>
  <si>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</si>
  <si>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</si>
  <si>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</si>
  <si>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</si>
  <si>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</si>
  <si>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</si>
  <si>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</si>
  <si>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</si>
  <si>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</si>
  <si>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</si>
  <si>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</si>
  <si>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</si>
  <si>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</si>
  <si>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</si>
  <si>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</si>
  <si>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</si>
  <si>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</si>
  <si>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</si>
  <si>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</si>
  <si>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</si>
  <si>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</si>
  <si>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</si>
  <si>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</si>
  <si>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</si>
  <si>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</si>
  <si>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</si>
  <si>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</si>
  <si>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</si>
  <si>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</si>
  <si>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</si>
  <si>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</si>
  <si>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</si>
  <si>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</si>
  <si>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</si>
  <si>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</si>
  <si>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</si>
  <si>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</si>
  <si>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</si>
  <si>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</si>
  <si>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</si>
  <si>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</si>
  <si>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</si>
  <si>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</si>
  <si>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</si>
  <si>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</si>
  <si>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</si>
  <si>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</si>
  <si>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</si>
  <si>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</si>
  <si>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</si>
  <si>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</si>
  <si>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</si>
  <si>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</si>
  <si>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</si>
  <si>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</si>
  <si>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</si>
  <si>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</si>
  <si>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</si>
  <si>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</si>
  <si>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</si>
  <si>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</si>
  <si>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</si>
  <si>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</si>
  <si>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</si>
  <si>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</si>
  <si>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</si>
  <si>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</si>
  <si>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</si>
  <si>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</si>
  <si>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</si>
  <si>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</si>
  <si>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</si>
  <si>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</si>
  <si>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</si>
  <si>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</si>
  <si>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</si>
  <si>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</si>
  <si>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</si>
  <si>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</si>
  <si>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</si>
  <si>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</si>
  <si>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</si>
  <si>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</si>
  <si>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</si>
  <si>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</si>
  <si>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</si>
  <si>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</si>
  <si>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</si>
  <si>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</si>
  <si>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</si>
  <si>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</si>
  <si>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</si>
  <si>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</si>
  <si>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</si>
  <si>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</si>
  <si>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</si>
  <si>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</si>
  <si>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</si>
  <si>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</si>
  <si>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</si>
  <si>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</si>
  <si>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</si>
  <si>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</si>
  <si>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</si>
  <si>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</si>
  <si>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</si>
  <si>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</si>
  <si>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</si>
  <si>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</si>
  <si>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</si>
  <si>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</si>
  <si>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</si>
  <si>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</si>
  <si>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</si>
  <si>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</si>
  <si>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</si>
  <si>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</si>
  <si>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</si>
  <si>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</si>
  <si>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</si>
  <si>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</si>
  <si>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</si>
  <si>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</si>
  <si>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</si>
  <si>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</si>
  <si>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</si>
  <si>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</si>
  <si>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</si>
  <si>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</si>
  <si>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</si>
  <si>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</si>
  <si>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</si>
  <si>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</si>
  <si>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</si>
  <si>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</si>
  <si>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</si>
  <si>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</si>
  <si>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</si>
  <si>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</si>
  <si>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</si>
  <si>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</si>
  <si>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</si>
  <si>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</si>
  <si>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</si>
  <si>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</si>
  <si>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</si>
  <si>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</si>
  <si>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</si>
  <si>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</si>
  <si>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</si>
  <si>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</si>
  <si>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</si>
  <si>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</si>
  <si>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</si>
  <si>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</si>
  <si>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</si>
  <si>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</si>
  <si>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</si>
  <si>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</si>
  <si>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</si>
  <si>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</si>
  <si>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</si>
  <si>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</si>
  <si>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</si>
  <si>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</si>
  <si>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</si>
  <si>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</si>
  <si>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</si>
  <si>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</si>
  <si>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</si>
  <si>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</si>
  <si>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</si>
  <si>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</si>
  <si>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</si>
  <si>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</si>
  <si>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</si>
  <si>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</si>
  <si>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</si>
  <si>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</si>
  <si>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</si>
  <si>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</si>
  <si>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</si>
  <si>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</si>
  <si>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</si>
  <si>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</si>
  <si>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</si>
  <si>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</si>
  <si>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</si>
  <si>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</si>
  <si>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</si>
  <si>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</si>
  <si>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</si>
  <si>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</si>
  <si>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</si>
  <si>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</si>
  <si>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</si>
  <si>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</si>
  <si>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</si>
  <si>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</si>
  <si>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</si>
  <si>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</si>
  <si>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</si>
  <si>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</si>
  <si>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</si>
  <si>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</si>
  <si>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</si>
  <si>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</si>
  <si>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</si>
  <si>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</si>
  <si>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</si>
  <si>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</si>
  <si>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</si>
  <si>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</si>
  <si>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</si>
  <si>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</si>
  <si>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</si>
  <si>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</si>
  <si>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</si>
  <si>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</si>
  <si>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</si>
  <si>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</si>
  <si>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</si>
  <si>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</si>
  <si>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</si>
  <si>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</si>
  <si>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</si>
  <si>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</si>
  <si>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</si>
  <si>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</si>
  <si>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</si>
  <si>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</si>
  <si>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</si>
  <si>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</si>
  <si>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</si>
  <si>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</si>
  <si>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</si>
  <si>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</si>
  <si>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</si>
  <si>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</si>
  <si>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</si>
  <si>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</si>
  <si>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</si>
  <si>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</si>
  <si>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</si>
  <si>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</si>
  <si>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</si>
  <si>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</si>
  <si>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</si>
  <si>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</si>
  <si>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</si>
  <si>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</si>
  <si>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</si>
  <si>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</si>
  <si>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</si>
  <si>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</si>
  <si>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</si>
  <si>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</si>
  <si>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</si>
  <si>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</si>
  <si>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</si>
  <si>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</si>
  <si>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</si>
  <si>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</si>
  <si>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</si>
  <si>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</si>
  <si>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</si>
  <si>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</si>
  <si>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</si>
  <si>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</si>
  <si>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</si>
  <si>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</si>
  <si>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</si>
  <si>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</si>
  <si>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</si>
  <si>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</si>
  <si>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</si>
  <si>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</si>
  <si>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</si>
  <si>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</si>
  <si>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</si>
  <si>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</si>
  <si>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</si>
  <si>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</si>
  <si>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</si>
  <si>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</si>
  <si>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</si>
  <si>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</si>
  <si>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</si>
  <si>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</si>
  <si>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</si>
  <si>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</si>
  <si>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</si>
  <si>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</si>
  <si>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</si>
  <si>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</si>
  <si>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</si>
  <si>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</si>
  <si>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</si>
  <si>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</si>
  <si>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</si>
  <si>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</si>
  <si>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</si>
  <si>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</si>
  <si>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</si>
  <si>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</si>
  <si>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</si>
  <si>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</si>
  <si>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</si>
  <si>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</si>
  <si>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</si>
  <si>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</si>
  <si>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</si>
  <si>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</si>
  <si>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</si>
  <si>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</si>
  <si>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</si>
  <si>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</si>
  <si>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</si>
  <si>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</si>
  <si>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</si>
  <si>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</si>
  <si>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</si>
  <si>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</si>
  <si>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</si>
  <si>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</si>
  <si>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</si>
  <si>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</si>
  <si>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</si>
  <si>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</si>
  <si>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</si>
  <si>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</si>
  <si>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</si>
  <si>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</si>
  <si>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</si>
  <si>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</si>
  <si>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</si>
  <si>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</si>
  <si>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</si>
  <si>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</si>
  <si>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</si>
  <si>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</si>
  <si>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</si>
  <si>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</si>
  <si>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</si>
  <si>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</si>
  <si>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</si>
  <si>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</si>
  <si>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</si>
  <si>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</si>
  <si>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</si>
  <si>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</si>
  <si>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</si>
  <si>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</si>
  <si>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</si>
  <si>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</si>
  <si>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</si>
  <si>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</si>
  <si>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</si>
  <si>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</si>
  <si>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</si>
  <si>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</si>
  <si>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</si>
  <si>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</si>
  <si>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</si>
  <si>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</si>
  <si>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</si>
  <si>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</si>
  <si>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</si>
  <si>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</si>
  <si>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</si>
  <si>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</si>
  <si>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</si>
  <si>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</si>
  <si>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</si>
  <si>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</si>
  <si>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</si>
  <si>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</si>
  <si>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</si>
  <si>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</si>
  <si>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</si>
  <si>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</si>
  <si>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</si>
  <si>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</si>
  <si>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</si>
  <si>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</si>
  <si>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</si>
  <si>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</si>
  <si>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</si>
  <si>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</si>
  <si>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</si>
  <si>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</si>
  <si>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</si>
  <si>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</si>
  <si>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</si>
  <si>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</si>
  <si>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</si>
  <si>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</si>
  <si>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</si>
  <si>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</si>
  <si>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</si>
  <si>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</si>
  <si>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</si>
  <si>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</si>
  <si>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</si>
  <si>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</si>
  <si>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</si>
  <si>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</si>
  <si>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</si>
  <si>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</si>
  <si>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</si>
  <si>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</si>
  <si>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</si>
  <si>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</si>
  <si>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</si>
  <si>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</si>
  <si>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</si>
  <si>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</si>
  <si>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</si>
  <si>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</si>
  <si>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</si>
  <si>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</si>
  <si>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</si>
  <si>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</si>
  <si>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</si>
  <si>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</si>
  <si>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</si>
  <si>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</si>
  <si>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</si>
  <si>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</si>
  <si>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</si>
  <si>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</si>
  <si>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</si>
  <si>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</si>
  <si>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</si>
  <si>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</si>
  <si>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</si>
  <si>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</si>
  <si>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</si>
  <si>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</si>
  <si>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</si>
  <si>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</si>
  <si>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</si>
  <si>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</si>
  <si>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</si>
  <si>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</si>
  <si>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</si>
  <si>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</si>
  <si>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</si>
  <si>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</si>
  <si>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</si>
  <si>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</si>
  <si>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</si>
  <si>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</si>
  <si>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</si>
  <si>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</si>
  <si>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</si>
  <si>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</si>
  <si>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</si>
  <si>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</si>
  <si>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</si>
  <si>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</si>
  <si>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</si>
  <si>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</si>
  <si>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</si>
  <si>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</si>
  <si>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</si>
  <si>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</si>
  <si>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</si>
  <si>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</si>
  <si>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</si>
  <si>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</si>
  <si>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</si>
  <si>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</si>
  <si>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</si>
  <si>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</si>
  <si>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</si>
  <si>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</si>
  <si>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</si>
  <si>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</si>
  <si>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</si>
  <si>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</si>
  <si>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</si>
  <si>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</si>
  <si>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</si>
  <si>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</si>
  <si>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</si>
  <si>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</si>
  <si>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</si>
  <si>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</si>
  <si>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</si>
  <si>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</si>
  <si>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</si>
  <si>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</si>
  <si>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</si>
  <si>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</si>
  <si>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</si>
  <si>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</si>
  <si>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</si>
  <si>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</si>
  <si>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</si>
  <si>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</si>
  <si>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</si>
  <si>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</si>
  <si>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</si>
  <si>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</si>
  <si>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</si>
  <si>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</si>
  <si>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</si>
  <si>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</si>
  <si>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</si>
  <si>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</si>
  <si>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</si>
  <si>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</si>
  <si>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</si>
  <si>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</si>
  <si>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</si>
  <si>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</si>
  <si>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</si>
  <si>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</si>
  <si>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</si>
  <si>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</si>
  <si>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</si>
  <si>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</si>
  <si>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</si>
  <si>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</si>
  <si>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</si>
  <si>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</si>
  <si>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</si>
  <si>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</si>
  <si>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</si>
  <si>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</si>
  <si>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</si>
  <si>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</si>
  <si>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</si>
  <si>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</si>
  <si>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</si>
  <si>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</si>
  <si>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</si>
  <si>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</si>
  <si>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</si>
  <si>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</si>
  <si>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</si>
  <si>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</si>
  <si>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</si>
  <si>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</si>
  <si>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</si>
  <si>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</si>
  <si>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</si>
  <si>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</si>
  <si>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</si>
  <si>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</si>
  <si>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</si>
  <si>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</si>
  <si>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</si>
  <si>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</si>
  <si>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</si>
  <si>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</si>
  <si>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</si>
  <si>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</si>
  <si>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</si>
  <si>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</si>
  <si>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</si>
  <si>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</si>
  <si>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</si>
  <si>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</si>
  <si>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</si>
  <si>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</si>
  <si>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</si>
  <si>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</si>
  <si>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</si>
  <si>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</si>
  <si>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</si>
  <si>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</si>
  <si>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</si>
  <si>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</si>
  <si>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</si>
  <si>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</si>
  <si>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</si>
  <si>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</si>
  <si>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</si>
  <si>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</si>
  <si>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</si>
  <si>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</si>
  <si>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</si>
  <si>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</si>
  <si>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</si>
  <si>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</si>
  <si>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</si>
  <si>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</si>
  <si>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</si>
  <si>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</si>
  <si>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</si>
  <si>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</si>
  <si>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</si>
  <si>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</si>
  <si>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</si>
  <si>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</si>
  <si>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</si>
  <si>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</si>
  <si>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</si>
  <si>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</si>
  <si>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</si>
  <si>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</si>
  <si>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</si>
  <si>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</si>
  <si>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</si>
  <si>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</si>
  <si>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</si>
  <si>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</si>
  <si>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</si>
  <si>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</si>
  <si>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</si>
  <si>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</si>
  <si>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</si>
  <si>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</si>
  <si>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</si>
  <si>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</si>
  <si>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</si>
  <si>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</si>
  <si>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</si>
  <si>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</si>
  <si>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</si>
  <si>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</si>
  <si>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</si>
  <si>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</si>
  <si>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</si>
  <si>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</si>
  <si>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</si>
  <si>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</si>
  <si>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</si>
  <si>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</si>
  <si>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</si>
  <si>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</si>
  <si>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</si>
  <si>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</si>
  <si>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</si>
  <si>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</si>
  <si>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</si>
  <si>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</si>
  <si>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</si>
  <si>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</si>
  <si>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</si>
  <si>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</si>
  <si>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</si>
  <si>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</si>
  <si>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</si>
  <si>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</si>
  <si>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</si>
  <si>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</si>
  <si>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</si>
  <si>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</si>
  <si>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</si>
  <si>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</si>
  <si>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</si>
  <si>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</si>
  <si>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</si>
  <si>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</si>
  <si>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</si>
  <si>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</si>
  <si>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</si>
  <si>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</si>
  <si>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</si>
  <si>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</si>
  <si>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</si>
  <si>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</si>
  <si>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</si>
  <si>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</si>
  <si>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</si>
  <si>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</si>
  <si>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</si>
  <si>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</si>
  <si>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</si>
  <si>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</si>
  <si>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</si>
  <si>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</si>
  <si>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</si>
  <si>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</si>
  <si>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</si>
  <si>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</si>
  <si>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</si>
  <si>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</si>
  <si>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</si>
  <si>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</si>
  <si>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</si>
  <si>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</si>
  <si>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</si>
  <si>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</si>
  <si>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</si>
  <si>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</si>
  <si>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</si>
  <si>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</si>
  <si>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</si>
  <si>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</si>
  <si>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</si>
  <si>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</si>
  <si>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</si>
  <si>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</si>
  <si>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</si>
  <si>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</si>
  <si>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</si>
  <si>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</si>
  <si>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</si>
  <si>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</si>
  <si>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</si>
  <si>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</si>
  <si>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</si>
  <si>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</si>
  <si>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</si>
  <si>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</si>
  <si>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</si>
  <si>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</si>
  <si>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</si>
  <si>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</si>
  <si>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</si>
  <si>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</si>
  <si>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</si>
  <si>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</si>
  <si>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</si>
  <si>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</si>
  <si>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</si>
  <si>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</si>
  <si>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</si>
  <si>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</si>
  <si>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</si>
  <si>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</si>
  <si>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</si>
  <si>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</si>
  <si>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</si>
  <si>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</si>
  <si>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</si>
  <si>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</si>
  <si>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</si>
  <si>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</si>
  <si>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</si>
  <si>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</si>
  <si>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</si>
  <si>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</si>
  <si>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</si>
  <si>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</si>
  <si>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</si>
  <si>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</si>
  <si>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</si>
  <si>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</si>
  <si>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</si>
  <si>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</si>
  <si>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</si>
  <si>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</si>
  <si>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</si>
  <si>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</si>
  <si>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</si>
  <si>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</si>
  <si>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</si>
  <si>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</si>
  <si>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</si>
  <si>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</si>
  <si>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</si>
  <si>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</si>
  <si>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</si>
  <si>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</si>
  <si>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</si>
  <si>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</si>
  <si>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</si>
  <si>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</si>
  <si>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</si>
  <si>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</si>
  <si>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</si>
  <si>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</si>
  <si>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</si>
  <si>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</si>
  <si>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</si>
  <si>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</si>
  <si>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</si>
  <si>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</si>
  <si>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</si>
  <si>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</si>
  <si>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</si>
  <si>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</si>
  <si>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</si>
  <si>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</si>
  <si>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</si>
  <si>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</si>
  <si>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</si>
  <si>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</si>
  <si>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</si>
  <si>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</si>
  <si>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</si>
  <si>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</si>
  <si>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</si>
  <si>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</si>
  <si>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</si>
  <si>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</si>
  <si>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</si>
  <si>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</si>
  <si>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</si>
  <si>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</si>
  <si>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</si>
  <si>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</si>
  <si>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</si>
  <si>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</si>
  <si>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</si>
  <si>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</si>
  <si>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</si>
  <si>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</si>
  <si>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</si>
  <si>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</si>
  <si>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</si>
  <si>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</si>
  <si>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</si>
  <si>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</si>
  <si>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</si>
  <si>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</si>
  <si>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</si>
  <si>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</si>
  <si>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</si>
  <si>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</si>
  <si>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</si>
  <si>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</si>
  <si>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</si>
  <si>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</si>
  <si>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</si>
  <si>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</si>
  <si>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</si>
  <si>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</si>
  <si>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</si>
  <si>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</si>
  <si>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</si>
  <si>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</si>
  <si>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</si>
  <si>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</si>
  <si>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</si>
  <si>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</si>
  <si>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</si>
  <si>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</si>
  <si>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</si>
  <si>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</si>
  <si>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</si>
  <si>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</si>
  <si>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</si>
  <si>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</si>
  <si>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</si>
  <si>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</si>
  <si>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</si>
  <si>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</si>
  <si>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</si>
  <si>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</si>
  <si>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</si>
  <si>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</si>
  <si>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</si>
  <si>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</si>
  <si>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</si>
  <si>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</si>
  <si>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</si>
  <si>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</si>
  <si>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</si>
  <si>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</si>
  <si>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</si>
  <si>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</si>
  <si>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</si>
  <si>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</si>
  <si>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</si>
  <si>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</si>
  <si>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</si>
  <si>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</si>
  <si>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</si>
  <si>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</si>
  <si>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</si>
  <si>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</si>
  <si>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</si>
  <si>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</si>
  <si>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</si>
  <si>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</si>
  <si>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</si>
  <si>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</si>
  <si>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</si>
  <si>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</si>
  <si>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</si>
  <si>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</si>
  <si>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</si>
  <si>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</si>
  <si>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</si>
  <si>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</si>
  <si>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</si>
  <si>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</si>
  <si>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</si>
  <si>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</si>
  <si>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</si>
  <si>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</si>
  <si>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</si>
  <si>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</si>
  <si>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</si>
  <si>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</si>
  <si>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</si>
  <si>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</si>
  <si>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</si>
  <si>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</si>
  <si>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</si>
  <si>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</si>
  <si>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</si>
  <si>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</si>
  <si>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</si>
  <si>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</si>
  <si>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</si>
  <si>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</si>
  <si>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</si>
  <si>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</si>
  <si>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</si>
  <si>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</si>
  <si>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</si>
  <si>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</si>
  <si>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</si>
  <si>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</si>
  <si>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</si>
  <si>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</si>
  <si>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</si>
  <si>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</si>
  <si>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</si>
  <si>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</si>
  <si>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</si>
  <si>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</si>
  <si>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</si>
  <si>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</si>
  <si>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</si>
  <si>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</si>
  <si>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</si>
  <si>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</si>
  <si>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</si>
  <si>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</si>
  <si>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</si>
  <si>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</si>
  <si>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</si>
  <si>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</si>
  <si>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</si>
  <si>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</si>
  <si>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</si>
  <si>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</si>
  <si>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</si>
  <si>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</si>
  <si>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</si>
  <si>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</si>
  <si>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</si>
  <si>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</si>
  <si>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</si>
  <si>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</si>
  <si>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</si>
  <si>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</si>
  <si>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</si>
  <si>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</si>
  <si>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</si>
  <si>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</si>
  <si>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</si>
  <si>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</si>
  <si>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</si>
  <si>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</si>
  <si>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</si>
  <si>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</si>
  <si>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</si>
  <si>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</si>
  <si>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</si>
  <si>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</si>
  <si>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</si>
  <si>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</si>
  <si>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</si>
  <si>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</si>
  <si>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</si>
  <si>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</si>
  <si>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</si>
  <si>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</si>
  <si>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</si>
  <si>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</si>
  <si>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</si>
  <si>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</si>
  <si>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</si>
  <si>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</si>
  <si>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</si>
  <si>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</si>
  <si>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</si>
  <si>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</si>
  <si>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</si>
  <si>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</si>
  <si>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</si>
  <si>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</si>
  <si>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</si>
  <si>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</si>
  <si>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</si>
  <si>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</si>
  <si>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</si>
  <si>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</si>
  <si>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</si>
  <si>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</si>
  <si>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</si>
  <si>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</si>
  <si>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</si>
  <si>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</si>
  <si>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</si>
  <si>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</si>
  <si>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</si>
  <si>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</si>
  <si>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</si>
  <si>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</si>
  <si>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</si>
  <si>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</si>
  <si>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</si>
  <si>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</si>
  <si>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</si>
  <si>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</si>
  <si>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</si>
  <si>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</si>
  <si>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</si>
  <si>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</si>
  <si>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</si>
  <si>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</si>
  <si>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</si>
  <si>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</si>
  <si>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</si>
  <si>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</si>
  <si>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</si>
  <si>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</si>
  <si>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</si>
  <si>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</si>
  <si>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</si>
  <si>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</si>
  <si>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</si>
  <si>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</si>
  <si>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</si>
  <si>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</si>
  <si>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</si>
  <si>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</si>
  <si>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</si>
  <si>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</si>
  <si>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</si>
  <si>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</si>
  <si>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</si>
  <si>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</si>
  <si>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</si>
  <si>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</si>
  <si>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</si>
  <si>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</si>
  <si>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</si>
  <si>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</si>
  <si>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</si>
  <si>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</si>
  <si>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</si>
  <si>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</si>
  <si>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</si>
  <si>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</si>
  <si>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</si>
  <si>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</si>
  <si>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</si>
  <si>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</si>
  <si>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</si>
  <si>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</si>
  <si>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</si>
  <si>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</si>
  <si>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</si>
  <si>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</si>
  <si>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</si>
  <si>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</si>
  <si>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</si>
  <si>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</si>
  <si>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</si>
  <si>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</si>
  <si>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</si>
  <si>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</si>
  <si>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</si>
  <si>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</si>
  <si>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</si>
  <si>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</si>
  <si>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</si>
  <si>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</si>
  <si>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</si>
  <si>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</si>
  <si>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</si>
  <si>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</si>
  <si>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</si>
  <si>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</si>
  <si>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</si>
  <si>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</si>
  <si>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</si>
  <si>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</si>
  <si>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</si>
  <si>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</si>
  <si>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</si>
  <si>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</si>
  <si>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</si>
  <si>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</si>
  <si>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</si>
  <si>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</si>
  <si>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</si>
  <si>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</si>
  <si>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</si>
  <si>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</si>
  <si>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</si>
  <si>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</si>
  <si>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</si>
  <si>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</si>
  <si>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</si>
  <si>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</si>
  <si>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</si>
  <si>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</si>
  <si>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</si>
  <si>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</si>
  <si>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</si>
  <si>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</si>
  <si>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</si>
  <si>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</si>
  <si>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</si>
  <si>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</si>
  <si>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</si>
  <si>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</si>
  <si>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</si>
  <si>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</si>
  <si>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</si>
  <si>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</si>
  <si>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</si>
  <si>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</si>
  <si>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</si>
  <si>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</si>
  <si>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</si>
  <si>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</si>
  <si>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</si>
  <si>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</si>
  <si>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</si>
  <si>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</si>
  <si>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</si>
  <si>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</si>
  <si>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</si>
  <si>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</si>
  <si>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</si>
  <si>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</si>
  <si>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</si>
  <si>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</si>
  <si>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</si>
  <si>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</si>
  <si>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</si>
  <si>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</si>
  <si>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</si>
  <si>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</si>
  <si>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</si>
  <si>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</si>
  <si>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</si>
  <si>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</si>
  <si>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</si>
  <si>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</si>
  <si>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</si>
  <si>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</si>
  <si>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</si>
  <si>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</si>
  <si>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</si>
  <si>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</si>
  <si>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</si>
  <si>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</si>
  <si>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</si>
  <si>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</si>
  <si>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</si>
  <si>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</si>
  <si>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</si>
  <si>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</si>
  <si>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</si>
  <si>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</si>
  <si>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</si>
  <si>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</si>
  <si>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</si>
  <si>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</si>
  <si>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</si>
  <si>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</si>
  <si>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</si>
  <si>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</si>
  <si>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</si>
  <si>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</si>
  <si>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</si>
  <si>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</si>
  <si>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</si>
  <si>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</si>
  <si>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</si>
  <si>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</si>
  <si>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</si>
  <si>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</si>
  <si>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</si>
  <si>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</si>
  <si>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</si>
  <si>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</si>
  <si>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</si>
  <si>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</si>
  <si>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</si>
  <si>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</si>
  <si>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</si>
  <si>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</si>
  <si>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</si>
  <si>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</si>
  <si>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</si>
  <si>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</si>
  <si>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</si>
  <si>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</si>
  <si>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</si>
  <si>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</si>
  <si>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</si>
  <si>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</si>
  <si>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</si>
  <si>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</si>
  <si>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</si>
  <si>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</si>
  <si>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</si>
  <si>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</si>
  <si>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</si>
  <si>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</si>
  <si>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</si>
  <si>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</si>
  <si>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</si>
  <si>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</si>
  <si>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</si>
  <si>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</si>
  <si>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</si>
  <si>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</si>
  <si>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</si>
  <si>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</si>
  <si>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</si>
  <si>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</si>
  <si>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</si>
  <si>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</si>
  <si>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</si>
  <si>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</si>
  <si>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</si>
  <si>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</si>
  <si>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</si>
  <si>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</si>
  <si>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</si>
  <si>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</si>
  <si>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</si>
  <si>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</si>
  <si>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</si>
  <si>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</si>
  <si>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</si>
  <si>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</si>
  <si>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</si>
  <si>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</si>
  <si>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</si>
  <si>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</si>
  <si>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</si>
  <si>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</si>
  <si>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</si>
  <si>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</si>
  <si>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</si>
  <si>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</si>
  <si>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</si>
  <si>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</si>
  <si>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</si>
  <si>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</si>
  <si>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</si>
  <si>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</si>
  <si>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</si>
  <si>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</si>
  <si>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</si>
  <si>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</si>
  <si>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</si>
  <si>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</si>
  <si>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</si>
  <si>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</si>
  <si>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</si>
  <si>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</si>
  <si>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</si>
  <si>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</si>
  <si>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</si>
  <si>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</si>
  <si>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</si>
  <si>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</si>
  <si>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</si>
  <si>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</si>
  <si>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</si>
  <si>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</si>
  <si>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</si>
  <si>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</si>
  <si>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</si>
  <si>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</si>
  <si>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</si>
  <si>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</si>
  <si>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</si>
  <si>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</si>
  <si>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</si>
  <si>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</si>
  <si>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</si>
  <si>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</si>
  <si>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</si>
  <si>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</si>
  <si>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</si>
  <si>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</si>
  <si>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</si>
  <si>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</si>
  <si>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</si>
  <si>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</si>
  <si>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</si>
  <si>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</si>
  <si>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</si>
  <si>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</si>
  <si>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</si>
  <si>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</si>
  <si>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</si>
  <si>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</si>
  <si>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</si>
  <si>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</si>
  <si>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</si>
  <si>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</si>
  <si>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</si>
  <si>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</si>
  <si>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</si>
  <si>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</si>
  <si>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</si>
  <si>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</si>
  <si>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</si>
  <si>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</si>
  <si>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</si>
  <si>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</si>
  <si>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</si>
  <si>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</si>
  <si>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</si>
  <si>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</si>
  <si>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</si>
  <si>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</si>
  <si>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</si>
  <si>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</si>
  <si>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</si>
  <si>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</si>
  <si>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</si>
  <si>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</si>
  <si>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</si>
  <si>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</si>
  <si>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</si>
  <si>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</si>
  <si>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</si>
  <si>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</si>
  <si>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</si>
  <si>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</si>
  <si>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</si>
  <si>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</si>
  <si>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</si>
  <si>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</si>
  <si>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</si>
  <si>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</si>
  <si>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</si>
  <si>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</si>
  <si>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</si>
  <si>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</si>
  <si>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</si>
  <si>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</si>
  <si>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</si>
  <si>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</si>
  <si>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</si>
  <si>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</si>
  <si>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</si>
  <si>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</si>
  <si>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</si>
  <si>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</si>
  <si>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</si>
  <si>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</si>
  <si>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</si>
  <si>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</si>
  <si>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</si>
  <si>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</si>
  <si>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</si>
  <si>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</si>
  <si>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</si>
  <si>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</si>
  <si>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</si>
  <si>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</si>
  <si>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</si>
  <si>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</si>
  <si>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</si>
  <si>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</si>
  <si>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</si>
  <si>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</si>
  <si>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</si>
  <si>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</si>
  <si>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</si>
  <si>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</si>
  <si>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</si>
  <si>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</si>
  <si>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</si>
  <si>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</si>
  <si>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</si>
  <si>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</si>
  <si>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</si>
  <si>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</si>
  <si>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</si>
  <si>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</si>
  <si>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</si>
  <si>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</si>
  <si>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</si>
  <si>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</si>
  <si>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</si>
  <si>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</si>
  <si>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</si>
  <si>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</si>
  <si>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</si>
  <si>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</si>
  <si>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</si>
  <si>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</si>
  <si>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</si>
  <si>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</si>
  <si>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</si>
  <si>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</si>
  <si>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</si>
  <si>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</si>
  <si>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</si>
  <si>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</si>
  <si>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</si>
  <si>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</si>
  <si>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</si>
  <si>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</si>
  <si>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</si>
  <si>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</si>
  <si>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</si>
  <si>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</si>
  <si>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</si>
  <si>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</si>
  <si>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</si>
  <si>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</si>
  <si>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</si>
  <si>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</si>
  <si>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</si>
  <si>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</si>
  <si>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</si>
  <si>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</si>
  <si>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</si>
  <si>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</si>
  <si>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</si>
  <si>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</si>
  <si>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</si>
  <si>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</si>
  <si>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</si>
  <si>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</si>
  <si>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</si>
  <si>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</si>
  <si>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</si>
  <si>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</si>
  <si>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</si>
  <si>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</si>
  <si>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</si>
  <si>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</si>
  <si>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</si>
  <si>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</si>
  <si>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</si>
  <si>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</si>
  <si>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</si>
  <si>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</si>
  <si>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</si>
  <si>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</si>
  <si>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</si>
  <si>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</si>
  <si>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</si>
  <si>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</si>
  <si>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</si>
  <si>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</si>
  <si>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</si>
  <si>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</si>
  <si>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</si>
  <si>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</si>
  <si>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</si>
  <si>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</si>
  <si>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</si>
  <si>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</si>
  <si>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</si>
  <si>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</si>
  <si>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</si>
  <si>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</si>
  <si>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</si>
  <si>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</si>
  <si>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</si>
  <si>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</si>
  <si>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</si>
  <si>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</si>
  <si>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</si>
  <si>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</si>
  <si>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</si>
  <si>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</si>
  <si>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</si>
  <si>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</si>
  <si>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</si>
  <si>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</si>
  <si>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</si>
  <si>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</si>
  <si>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</si>
  <si>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</si>
  <si>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</si>
  <si>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</si>
  <si>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</si>
  <si>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</si>
  <si>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</si>
  <si>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</si>
  <si>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</si>
  <si>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</si>
  <si>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</si>
  <si>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</si>
  <si>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</si>
  <si>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</si>
  <si>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</si>
  <si>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</si>
  <si>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</si>
  <si>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</si>
  <si>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</si>
  <si>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</si>
  <si>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</si>
  <si>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</si>
  <si>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</si>
  <si>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</si>
  <si>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</si>
  <si>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</si>
  <si>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</si>
  <si>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</si>
  <si>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</si>
  <si>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</si>
  <si>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</si>
  <si>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</si>
  <si>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</si>
  <si>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</si>
  <si>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</si>
  <si>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</si>
  <si>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</si>
  <si>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</si>
  <si>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</si>
  <si>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</si>
  <si>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</si>
  <si>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</si>
  <si>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</si>
  <si>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</si>
  <si>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</si>
  <si>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</si>
  <si>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</si>
  <si>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</si>
  <si>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</si>
  <si>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</si>
  <si>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</si>
  <si>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</si>
  <si>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</si>
  <si>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</si>
  <si>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</si>
  <si>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</si>
  <si>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</si>
  <si>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</si>
  <si>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</si>
  <si>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</si>
  <si>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</si>
  <si>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</si>
  <si>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</si>
  <si>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</si>
  <si>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</si>
  <si>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</si>
  <si>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</si>
  <si>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</si>
  <si>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</si>
  <si>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</si>
  <si>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</si>
  <si>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</si>
  <si>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</si>
  <si>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</si>
  <si>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</si>
  <si>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</si>
  <si>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</si>
  <si>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</si>
  <si>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</si>
  <si>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</si>
  <si>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</si>
  <si>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</si>
  <si>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</si>
  <si>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</si>
  <si>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</si>
  <si>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</si>
  <si>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</si>
  <si>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</si>
  <si>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</si>
  <si>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</si>
  <si>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</si>
  <si>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</si>
  <si>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</si>
  <si>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</si>
  <si>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</si>
  <si>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</si>
  <si>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</si>
  <si>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</si>
  <si>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</si>
  <si>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</si>
  <si>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</si>
  <si>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</si>
  <si>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</si>
  <si>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</si>
  <si>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</si>
  <si>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</si>
  <si>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</si>
  <si>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</si>
  <si>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</si>
  <si>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</si>
  <si>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</si>
  <si>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</si>
  <si>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</si>
  <si>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</si>
  <si>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</si>
  <si>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</si>
  <si>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</si>
  <si>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</si>
  <si>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</si>
  <si>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</si>
  <si>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</si>
  <si>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</si>
  <si>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</si>
  <si>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</si>
  <si>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</si>
  <si>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</si>
  <si>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</si>
  <si>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</si>
  <si>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</si>
  <si>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</si>
  <si>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</si>
  <si>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</si>
  <si>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</si>
  <si>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</si>
  <si>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</si>
  <si>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</si>
  <si>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</si>
  <si>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</si>
  <si>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</si>
  <si>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</si>
  <si>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</si>
  <si>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</si>
  <si>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</si>
  <si>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</si>
  <si>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</si>
  <si>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</si>
  <si>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</si>
  <si>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</si>
  <si>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</si>
  <si>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</si>
  <si>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</si>
  <si>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</si>
  <si>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</si>
  <si>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</si>
  <si>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</si>
  <si>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</si>
  <si>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</si>
  <si>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</si>
  <si>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</si>
  <si>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</si>
  <si>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</si>
  <si>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</si>
  <si>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</si>
  <si>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</si>
  <si>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</si>
  <si>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</si>
  <si>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</si>
  <si>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</si>
  <si>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</si>
  <si>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</si>
  <si>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</si>
  <si>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</si>
  <si>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</si>
  <si>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</si>
  <si>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</si>
  <si>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</si>
  <si>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</si>
  <si>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</si>
  <si>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</si>
  <si>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</si>
  <si>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</si>
  <si>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</si>
  <si>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</si>
  <si>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</si>
  <si>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</si>
  <si>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</si>
  <si>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</si>
  <si>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</si>
  <si>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</si>
  <si>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</si>
  <si>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</si>
  <si>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</si>
  <si>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</si>
  <si>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</si>
  <si>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</si>
  <si>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</si>
  <si>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</si>
  <si>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</si>
  <si>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</si>
  <si>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</si>
  <si>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</si>
  <si>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</si>
  <si>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</si>
  <si>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</si>
  <si>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</si>
  <si>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</si>
  <si>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</si>
  <si>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</si>
  <si>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</si>
  <si>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</si>
  <si>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</si>
  <si>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</si>
  <si>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</si>
  <si>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</si>
  <si>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</si>
  <si>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</si>
  <si>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</si>
  <si>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</si>
  <si>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</si>
  <si>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</si>
  <si>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</si>
  <si>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</si>
  <si>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</si>
  <si>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</si>
  <si>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</si>
  <si>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</si>
  <si>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</si>
  <si>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</si>
  <si>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</si>
  <si>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</si>
  <si>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</si>
  <si>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</si>
  <si>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</si>
  <si>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</si>
  <si>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</si>
  <si>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</si>
  <si>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</si>
  <si>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</si>
  <si>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</si>
  <si>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</si>
  <si>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</si>
  <si>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</si>
  <si>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</si>
  <si>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</si>
  <si>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</si>
  <si>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</si>
  <si>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</si>
  <si>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</si>
  <si>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</si>
  <si>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</si>
  <si>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</si>
  <si>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</si>
  <si>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</si>
  <si>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</si>
  <si>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</si>
  <si>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</si>
  <si>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</si>
  <si>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</si>
  <si>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</si>
  <si>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</si>
  <si>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</si>
  <si>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</si>
  <si>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</si>
  <si>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</si>
  <si>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</si>
  <si>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</si>
  <si>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</si>
  <si>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</si>
  <si>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</si>
  <si>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</si>
  <si>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</si>
  <si>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</si>
  <si>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</si>
  <si>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</si>
  <si>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</si>
  <si>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</si>
  <si>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</si>
  <si>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</si>
  <si>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</si>
  <si>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</si>
  <si>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</si>
  <si>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</si>
  <si>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</si>
  <si>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</si>
  <si>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</si>
  <si>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</si>
  <si>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</si>
  <si>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</si>
  <si>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</si>
  <si>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</si>
  <si>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</si>
  <si>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</si>
  <si>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</si>
  <si>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</si>
  <si>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</si>
  <si>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</si>
  <si>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</si>
  <si>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</si>
  <si>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</si>
  <si>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</si>
  <si>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</si>
  <si>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</si>
  <si>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</si>
  <si>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</si>
  <si>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</si>
  <si>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</si>
  <si>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</si>
  <si>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</si>
  <si>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</si>
  <si>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</si>
  <si>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</si>
  <si>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</si>
  <si>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</si>
  <si>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</si>
  <si>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</si>
  <si>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</si>
  <si>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</si>
  <si>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</si>
  <si>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</si>
  <si>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</si>
  <si>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</si>
  <si>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</si>
  <si>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</si>
  <si>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</si>
  <si>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</si>
  <si>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</si>
  <si>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</si>
  <si>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</si>
  <si>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</si>
  <si>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</si>
  <si>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</si>
  <si>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</si>
  <si>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</si>
  <si>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</si>
  <si>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</si>
  <si>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</si>
  <si>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</si>
  <si>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</si>
  <si>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</si>
  <si>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</si>
  <si>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</si>
  <si>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</si>
  <si>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</si>
  <si>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</si>
  <si>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</si>
  <si>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</si>
  <si>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</si>
  <si>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</si>
  <si>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</si>
  <si>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</si>
  <si>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</si>
  <si>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</si>
  <si>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</si>
  <si>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</si>
  <si>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</si>
  <si>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</si>
  <si>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</si>
  <si>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</si>
  <si>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</si>
  <si>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</si>
  <si>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</si>
  <si>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</si>
  <si>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</si>
  <si>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</si>
  <si>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</si>
  <si>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</si>
  <si>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</si>
  <si>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</si>
  <si>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</si>
  <si>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</si>
  <si>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</si>
  <si>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</si>
  <si>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</si>
  <si>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</si>
  <si>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</si>
  <si>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</si>
  <si>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</si>
  <si>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</si>
  <si>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</si>
  <si>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</si>
  <si>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</si>
  <si>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</si>
  <si>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</si>
  <si>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</si>
  <si>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</si>
  <si>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</si>
  <si>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</si>
  <si>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</si>
  <si>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</si>
  <si>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</si>
  <si>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</si>
  <si>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</si>
  <si>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</si>
  <si>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</si>
  <si>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</si>
  <si>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</si>
  <si>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</si>
  <si>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</si>
  <si>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</si>
  <si>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</si>
  <si>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</si>
  <si>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</si>
  <si>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</si>
  <si>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</si>
  <si>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</si>
  <si>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</si>
  <si>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</si>
  <si>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</si>
  <si>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</si>
  <si>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</si>
  <si>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</si>
  <si>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</si>
  <si>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</si>
  <si>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</si>
  <si>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</si>
  <si>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</si>
  <si>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</si>
  <si>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</si>
  <si>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</si>
  <si>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</si>
  <si>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</si>
  <si>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</si>
  <si>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</si>
  <si>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</si>
  <si>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</si>
  <si>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</si>
  <si>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</si>
  <si>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</si>
  <si>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</si>
  <si>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</si>
  <si>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</si>
  <si>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</si>
  <si>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</si>
  <si>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</si>
  <si>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</si>
  <si>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</si>
  <si>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</si>
  <si>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</si>
  <si>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</si>
  <si>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</si>
  <si>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</si>
  <si>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</si>
  <si>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</si>
  <si>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</si>
  <si>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</si>
  <si>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</si>
  <si>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</si>
  <si>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</si>
  <si>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</si>
  <si>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</si>
  <si>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</si>
  <si>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</si>
  <si>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</si>
  <si>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</si>
  <si>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</si>
  <si>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</si>
  <si>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</si>
  <si>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</si>
  <si>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</si>
  <si>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</si>
  <si>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</si>
  <si>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</si>
  <si>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</si>
  <si>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</si>
  <si>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</si>
  <si>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</si>
  <si>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</si>
  <si>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</si>
  <si>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</si>
  <si>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</si>
  <si>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</si>
  <si>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</si>
  <si>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</si>
  <si>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</si>
  <si>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</si>
  <si>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</si>
  <si>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</si>
  <si>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</si>
  <si>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</si>
  <si>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</si>
  <si>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</si>
  <si>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</si>
  <si>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</si>
  <si>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</si>
  <si>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</si>
  <si>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</si>
  <si>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</si>
  <si>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</si>
  <si>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</si>
  <si>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</si>
  <si>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</si>
  <si>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</si>
  <si>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</si>
  <si>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</si>
  <si>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</si>
  <si>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</si>
  <si>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</si>
  <si>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</si>
  <si>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</si>
  <si>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</si>
  <si>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</si>
  <si>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</si>
  <si>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</si>
  <si>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</si>
  <si>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</si>
  <si>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</si>
  <si>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</si>
  <si>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</si>
  <si>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</si>
  <si>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</si>
  <si>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</si>
  <si>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</si>
  <si>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</si>
  <si>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</si>
  <si>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</si>
  <si>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</si>
  <si>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</si>
  <si>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</si>
  <si>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</si>
  <si>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</si>
  <si>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</si>
  <si>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</si>
  <si>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</si>
  <si>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</si>
  <si>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</si>
  <si>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</si>
  <si>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</si>
  <si>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</si>
  <si>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</si>
  <si>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</si>
  <si>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</si>
  <si>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</si>
  <si>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</si>
  <si>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</si>
  <si>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</si>
  <si>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</si>
  <si>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</si>
  <si>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</si>
  <si>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</si>
  <si>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</si>
  <si>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</si>
  <si>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</si>
  <si>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</si>
  <si>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</si>
  <si>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</si>
  <si>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</si>
  <si>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</si>
  <si>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</si>
  <si>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</si>
  <si>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</si>
  <si>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</si>
  <si>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</si>
  <si>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</si>
  <si>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</si>
  <si>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</si>
  <si>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</si>
  <si>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</si>
  <si>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</si>
  <si>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</si>
  <si>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</si>
  <si>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</si>
  <si>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</si>
  <si>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</si>
  <si>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</si>
  <si>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</si>
  <si>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</si>
  <si>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</si>
  <si>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</si>
  <si>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</si>
  <si>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</si>
  <si>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</si>
  <si>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</si>
  <si>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</si>
  <si>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</si>
  <si>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</si>
  <si>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</si>
  <si>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</si>
  <si>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</si>
  <si>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</si>
  <si>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</si>
  <si>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</si>
  <si>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</si>
  <si>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</si>
  <si>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</si>
  <si>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</si>
  <si>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</si>
  <si>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</si>
  <si>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</si>
  <si>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</si>
  <si>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</si>
  <si>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</si>
  <si>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</si>
  <si>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</si>
  <si>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</si>
  <si>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</si>
  <si>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</si>
  <si>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</si>
  <si>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</si>
  <si>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</si>
  <si>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</si>
  <si>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</si>
  <si>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</si>
  <si>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</si>
  <si>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</si>
  <si>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</si>
  <si>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</si>
  <si>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</si>
  <si>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</si>
  <si>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</si>
  <si>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</si>
  <si>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</si>
  <si>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</si>
  <si>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</si>
  <si>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</si>
  <si>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</si>
  <si>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</si>
  <si>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</si>
  <si>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</si>
  <si>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</si>
  <si>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</si>
  <si>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</si>
  <si>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</si>
  <si>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</si>
  <si>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</si>
  <si>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</si>
  <si>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</si>
  <si>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</si>
  <si>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</si>
  <si>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</si>
  <si>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</si>
  <si>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</si>
  <si>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</si>
  <si>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</si>
  <si>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</si>
  <si>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</si>
  <si>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</si>
  <si>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</si>
  <si>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</si>
  <si>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</si>
  <si>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</si>
  <si>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</si>
  <si>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</si>
  <si>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</si>
  <si>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</si>
  <si>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</si>
  <si>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</si>
  <si>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</si>
  <si>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</si>
  <si>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</si>
  <si>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</si>
  <si>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</si>
  <si>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</si>
  <si>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</si>
  <si>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</si>
  <si>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</si>
  <si>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</si>
  <si>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</si>
  <si>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</si>
  <si>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</si>
  <si>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</si>
  <si>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</si>
  <si>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</si>
  <si>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</si>
  <si>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</si>
  <si>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</si>
  <si>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</si>
  <si>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</si>
  <si>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</si>
  <si>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</si>
  <si>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</si>
  <si>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</si>
  <si>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</si>
  <si>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</si>
  <si>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</si>
  <si>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</si>
  <si>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</si>
  <si>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</si>
  <si>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</si>
  <si>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</si>
  <si>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</si>
  <si>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</si>
  <si>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</si>
  <si>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</si>
  <si>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</si>
  <si>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</si>
  <si>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</si>
  <si>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</si>
  <si>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</si>
  <si>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</si>
  <si>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</si>
  <si>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</si>
  <si>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</si>
  <si>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</si>
  <si>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</si>
  <si>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</si>
  <si>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</si>
  <si>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</si>
  <si>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</si>
  <si>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</si>
  <si>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</si>
  <si>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</si>
  <si>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</si>
  <si>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</si>
  <si>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</si>
  <si>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</si>
  <si>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</si>
  <si>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</si>
  <si>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</si>
  <si>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</si>
  <si>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</si>
  <si>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</si>
  <si>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</si>
  <si>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</si>
  <si>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</si>
  <si>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</si>
  <si>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</si>
  <si>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</si>
  <si>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</si>
  <si>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</si>
  <si>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</si>
  <si>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</si>
  <si>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</si>
  <si>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</si>
  <si>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</si>
  <si>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</si>
  <si>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</si>
  <si>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</si>
  <si>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</si>
  <si>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</si>
  <si>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</si>
  <si>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</si>
  <si>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</si>
  <si>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</si>
  <si>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</si>
  <si>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</si>
  <si>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</si>
  <si>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</si>
  <si>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</si>
  <si>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</si>
  <si>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</si>
  <si>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</si>
  <si>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</si>
  <si>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</si>
  <si>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</si>
  <si>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</si>
  <si>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</si>
  <si>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</si>
  <si>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</si>
  <si>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</si>
  <si>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</si>
  <si>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</si>
  <si>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</si>
  <si>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</si>
  <si>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</si>
  <si>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</si>
  <si>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</si>
  <si>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</si>
  <si>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</si>
  <si>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</si>
  <si>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</si>
  <si>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</si>
  <si>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</si>
  <si>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</si>
  <si>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</si>
  <si>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</si>
  <si>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</si>
  <si>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</si>
  <si>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</si>
  <si>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</si>
  <si>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</si>
  <si>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</si>
  <si>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</si>
  <si>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</si>
  <si>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</si>
  <si>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</si>
  <si>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</si>
  <si>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</si>
  <si>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</si>
  <si>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</si>
  <si>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</si>
  <si>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</si>
  <si>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</si>
  <si>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</si>
  <si>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</si>
  <si>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</si>
  <si>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</si>
  <si>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</si>
  <si>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</si>
  <si>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</si>
  <si>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</si>
  <si>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</si>
  <si>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</si>
  <si>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</si>
  <si>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</si>
  <si>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</si>
  <si>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</si>
  <si>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</si>
  <si>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</si>
  <si>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</si>
  <si>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</si>
  <si>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</si>
  <si>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</si>
  <si>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</si>
  <si>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</si>
  <si>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</si>
  <si>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</si>
  <si>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</si>
  <si>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</si>
  <si>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</si>
  <si>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</si>
  <si>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</si>
  <si>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</si>
  <si>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</si>
  <si>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</si>
  <si>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</si>
  <si>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</si>
  <si>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</si>
  <si>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</si>
  <si>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</si>
  <si>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</si>
  <si>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</si>
  <si>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</si>
  <si>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</si>
  <si>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</si>
  <si>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</si>
  <si>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</si>
  <si>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</si>
  <si>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</si>
  <si>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</si>
  <si>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</si>
  <si>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</si>
  <si>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</si>
  <si>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</si>
  <si>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</si>
  <si>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</si>
  <si>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</si>
  <si>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</si>
  <si>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</si>
  <si>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</si>
  <si>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</si>
  <si>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</si>
  <si>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</si>
  <si>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</si>
  <si>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</si>
  <si>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</si>
  <si>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</si>
  <si>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</si>
  <si>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</si>
  <si>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</si>
  <si>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</si>
  <si>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</si>
  <si>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</si>
  <si>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</si>
  <si>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</si>
  <si>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</si>
  <si>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</si>
  <si>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</si>
  <si>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</si>
  <si>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</si>
  <si>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</si>
  <si>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</si>
  <si>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</si>
  <si>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</si>
  <si>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</si>
  <si>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</si>
  <si>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</si>
  <si>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</si>
  <si>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</si>
  <si>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</si>
  <si>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</si>
  <si>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</si>
  <si>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</si>
  <si>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</si>
  <si>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</si>
  <si>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</si>
  <si>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</si>
  <si>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</si>
  <si>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</si>
  <si>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</si>
  <si>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</si>
  <si>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</si>
  <si>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</si>
  <si>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</si>
  <si>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</si>
  <si>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</si>
  <si>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</si>
  <si>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</si>
  <si>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</si>
  <si>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</si>
  <si>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</si>
  <si>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</si>
  <si>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</si>
  <si>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</si>
  <si>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</si>
  <si>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</si>
  <si>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</si>
  <si>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</si>
  <si>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</si>
  <si>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</si>
  <si>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</si>
  <si>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</si>
  <si>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</si>
  <si>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</si>
  <si>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</si>
  <si>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</si>
  <si>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</si>
  <si>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</si>
  <si>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</si>
  <si>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</si>
  <si>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</si>
  <si>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</si>
  <si>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</si>
  <si>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</si>
  <si>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</si>
  <si>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</si>
  <si>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</si>
  <si>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</si>
  <si>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</si>
  <si>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</si>
  <si>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</si>
  <si>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</si>
  <si>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</si>
  <si>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</si>
  <si>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</si>
  <si>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</si>
  <si>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</si>
  <si>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</si>
  <si>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</si>
  <si>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</si>
  <si>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</si>
  <si>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</si>
  <si>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</si>
  <si>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</si>
  <si>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</si>
  <si>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</si>
  <si>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</si>
  <si>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</si>
  <si>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</si>
  <si>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</si>
  <si>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</si>
  <si>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</si>
  <si>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</si>
  <si>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</si>
  <si>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</si>
  <si>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</si>
  <si>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</si>
  <si>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</si>
  <si>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</si>
  <si>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</si>
  <si>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</si>
  <si>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</si>
  <si>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</si>
  <si>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</si>
  <si>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</si>
  <si>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</si>
  <si>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</si>
  <si>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</si>
  <si>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</si>
  <si>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</si>
  <si>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</si>
  <si>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</si>
  <si>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</si>
  <si>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</si>
  <si>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</si>
  <si>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</si>
  <si>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</si>
  <si>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</si>
  <si>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</si>
  <si>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</si>
  <si>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</si>
  <si>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</si>
  <si>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</si>
  <si>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</si>
  <si>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</si>
  <si>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</si>
  <si>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</si>
  <si>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</si>
  <si>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</si>
  <si>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</si>
  <si>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</si>
  <si>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</si>
  <si>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</si>
  <si>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</si>
  <si>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</si>
  <si>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</si>
  <si>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</si>
  <si>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</si>
  <si>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</si>
  <si>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</si>
  <si>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</si>
  <si>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</si>
  <si>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</si>
  <si>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</si>
  <si>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</si>
  <si>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</si>
  <si>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</si>
  <si>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</si>
  <si>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</si>
  <si>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</si>
  <si>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</si>
  <si>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</si>
  <si>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</si>
  <si>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</si>
  <si>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</si>
  <si>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</si>
  <si>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</si>
  <si>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</si>
  <si>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</si>
  <si>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</si>
  <si>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</si>
  <si>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</si>
  <si>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</si>
  <si>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</si>
  <si>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</si>
  <si>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</si>
  <si>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</si>
  <si>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</si>
  <si>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</si>
  <si>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</si>
  <si>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</si>
  <si>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</si>
  <si>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</si>
  <si>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</si>
  <si>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</si>
  <si>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</si>
  <si>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</si>
  <si>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</si>
  <si>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</si>
  <si>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</si>
  <si>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</si>
  <si>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</si>
  <si>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</si>
  <si>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</si>
  <si>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</si>
  <si>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</si>
  <si>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</si>
  <si>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</si>
  <si>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</si>
  <si>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</si>
  <si>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</si>
  <si>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</si>
  <si>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</si>
  <si>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</si>
  <si>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</si>
  <si>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</si>
  <si>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</si>
  <si>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</si>
  <si>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</si>
  <si>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</si>
  <si>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</si>
  <si>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</si>
  <si>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</si>
  <si>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</si>
  <si>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</si>
  <si>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</si>
  <si>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</si>
  <si>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</si>
  <si>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</si>
  <si>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</si>
  <si>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</si>
  <si>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</si>
  <si>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</si>
  <si>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</si>
  <si>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</si>
  <si>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</si>
  <si>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</si>
  <si>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</si>
  <si>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</si>
  <si>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</si>
  <si>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</si>
  <si>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</si>
  <si>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</si>
  <si>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</si>
  <si>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</si>
  <si>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</si>
  <si>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</si>
  <si>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</si>
  <si>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</si>
  <si>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</si>
  <si>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</si>
  <si>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</si>
  <si>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</si>
  <si>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</si>
  <si>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</si>
  <si>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</si>
  <si>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</si>
  <si>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</si>
  <si>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</si>
  <si>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</si>
  <si>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</si>
  <si>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</si>
  <si>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</si>
  <si>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</si>
  <si>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</si>
  <si>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</si>
  <si>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</si>
  <si>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</si>
  <si>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</si>
  <si>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</si>
  <si>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</si>
  <si>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</si>
  <si>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</si>
  <si>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</si>
  <si>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</si>
  <si>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</si>
  <si>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</si>
  <si>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</si>
  <si>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</si>
  <si>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</si>
  <si>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</si>
  <si>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</si>
  <si>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</si>
  <si>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</si>
  <si>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</si>
  <si>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</si>
  <si>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</si>
  <si>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</si>
  <si>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</si>
  <si>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</si>
  <si>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</si>
  <si>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</si>
  <si>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</si>
  <si>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</si>
  <si>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</si>
  <si>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</si>
  <si>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</si>
  <si>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</si>
  <si>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</si>
  <si>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</si>
  <si>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</si>
  <si>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</si>
  <si>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</si>
  <si>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</si>
  <si>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</si>
  <si>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</si>
  <si>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</si>
  <si>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</si>
  <si>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</si>
  <si>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</si>
  <si>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</si>
  <si>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</si>
  <si>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</si>
  <si>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</si>
  <si>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</si>
  <si>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</si>
  <si>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</si>
  <si>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</si>
  <si>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</si>
  <si>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</si>
  <si>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</si>
  <si>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</si>
  <si>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</si>
  <si>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</si>
  <si>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</si>
  <si>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</si>
  <si>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</si>
  <si>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</si>
  <si>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</si>
  <si>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</si>
  <si>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</si>
  <si>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</si>
  <si>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</si>
  <si>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</si>
  <si>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</si>
  <si>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</si>
  <si>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</si>
  <si>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</si>
  <si>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</si>
  <si>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</si>
  <si>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</si>
  <si>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</si>
  <si>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</si>
  <si>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</si>
  <si>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</si>
  <si>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</si>
  <si>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</si>
  <si>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</si>
  <si>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</si>
  <si>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</si>
  <si>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</si>
  <si>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</si>
  <si>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</si>
  <si>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</si>
  <si>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</si>
  <si>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</si>
  <si>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</si>
  <si>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</si>
  <si>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</si>
  <si>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</si>
  <si>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</si>
  <si>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</si>
  <si>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</si>
  <si>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</si>
  <si>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</si>
  <si>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</si>
  <si>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</si>
  <si>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</si>
  <si>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</si>
  <si>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</si>
  <si>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</si>
  <si>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</si>
  <si>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</si>
  <si>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</si>
  <si>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</si>
  <si>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</si>
  <si>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</si>
  <si>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</si>
  <si>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</si>
  <si>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</si>
  <si>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</si>
  <si>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</si>
  <si>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</si>
  <si>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</si>
  <si>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</si>
  <si>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</si>
  <si>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</si>
  <si>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</si>
  <si>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</si>
  <si>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</si>
  <si>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</si>
  <si>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</si>
  <si>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</si>
  <si>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</si>
  <si>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</si>
  <si>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</si>
  <si>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</si>
  <si>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</si>
  <si>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</si>
  <si>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</si>
  <si>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</si>
  <si>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</si>
  <si>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</si>
  <si>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</si>
  <si>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</si>
  <si>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</si>
  <si>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</si>
  <si>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</si>
  <si>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</si>
  <si>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</si>
  <si>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</si>
  <si>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</si>
  <si>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</si>
  <si>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</si>
  <si>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</si>
  <si>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</si>
  <si>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</si>
  <si>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</si>
  <si>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</si>
  <si>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</si>
  <si>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</si>
  <si>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</si>
  <si>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</si>
  <si>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</si>
  <si>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</si>
  <si>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</si>
  <si>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</si>
  <si>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</si>
  <si>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</si>
  <si>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</si>
  <si>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</si>
  <si>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</si>
  <si>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</si>
  <si>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</si>
  <si>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</si>
  <si>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</si>
  <si>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</si>
  <si>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</si>
  <si>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</si>
  <si>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</si>
  <si>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</si>
  <si>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</si>
  <si>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</si>
  <si>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</si>
  <si>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</si>
  <si>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</si>
  <si>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</si>
  <si>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</si>
  <si>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</si>
  <si>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</si>
  <si>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</si>
  <si>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</si>
  <si>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</si>
  <si>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</si>
  <si>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</si>
  <si>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</si>
  <si>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</si>
  <si>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</si>
  <si>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</si>
  <si>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</si>
  <si>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</si>
  <si>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</si>
  <si>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</si>
  <si>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</si>
  <si>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</si>
  <si>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</si>
  <si>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</si>
  <si>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</si>
  <si>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</si>
  <si>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</si>
  <si>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</si>
  <si>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</si>
  <si>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</si>
  <si>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</si>
  <si>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</si>
  <si>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</si>
  <si>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</si>
  <si>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</si>
  <si>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</si>
  <si>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</si>
  <si>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</si>
  <si>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</si>
  <si>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</si>
  <si>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</si>
  <si>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</si>
  <si>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</si>
  <si>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</si>
  <si>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</si>
  <si>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</si>
  <si>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</si>
  <si>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</si>
  <si>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</si>
  <si>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</si>
  <si>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</si>
  <si>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</si>
  <si>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</si>
  <si>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</si>
  <si>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</si>
  <si>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</si>
  <si>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</si>
  <si>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</si>
  <si>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</si>
  <si>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</si>
  <si>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</si>
  <si>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</si>
  <si>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</si>
  <si>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</si>
  <si>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</si>
  <si>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</si>
  <si>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</si>
  <si>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</si>
  <si>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</si>
  <si>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</si>
  <si>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</si>
  <si>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</si>
  <si>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</si>
  <si>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</si>
  <si>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</si>
  <si>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</si>
  <si>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</si>
  <si>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</si>
  <si>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</si>
  <si>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</si>
  <si>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</si>
  <si>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</si>
  <si>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</si>
  <si>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</si>
  <si>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</si>
  <si>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</si>
  <si>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</si>
  <si>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</si>
  <si>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</si>
  <si>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</si>
  <si>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</si>
  <si>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</si>
  <si>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</si>
  <si>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</si>
  <si>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</si>
  <si>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</si>
  <si>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</si>
  <si>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</si>
  <si>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</si>
  <si>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</si>
  <si>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</si>
  <si>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</si>
  <si>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</si>
  <si>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</si>
  <si>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</si>
  <si>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</si>
  <si>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</si>
  <si>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</si>
  <si>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</si>
  <si>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</si>
  <si>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</si>
  <si>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</si>
  <si>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</si>
  <si>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</si>
  <si>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</si>
  <si>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</si>
  <si>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</si>
  <si>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</si>
  <si>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</si>
  <si>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</si>
  <si>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</si>
  <si>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</si>
  <si>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</si>
  <si>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</si>
  <si>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</si>
  <si>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</si>
  <si>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</si>
  <si>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</si>
  <si>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</si>
  <si>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</si>
  <si>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</si>
  <si>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</si>
  <si>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</si>
  <si>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</si>
  <si>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</si>
  <si>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</si>
  <si>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</si>
  <si>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</si>
  <si>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</si>
  <si>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</si>
  <si>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</si>
  <si>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</si>
  <si>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</si>
  <si>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</si>
  <si>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</si>
  <si>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</si>
  <si>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</si>
  <si>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</si>
  <si>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</si>
  <si>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</si>
  <si>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</si>
  <si>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</si>
  <si>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</si>
  <si>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</si>
  <si>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</si>
  <si>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</si>
  <si>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</si>
  <si>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</si>
  <si>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</si>
  <si>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</si>
  <si>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</si>
  <si>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</si>
  <si>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</si>
  <si>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</si>
  <si>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</si>
  <si>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</si>
  <si>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</si>
  <si>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</si>
  <si>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</si>
  <si>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</si>
  <si>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</si>
  <si>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</si>
  <si>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</si>
  <si>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</si>
  <si>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</si>
  <si>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</si>
  <si>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</si>
  <si>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</si>
  <si>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</si>
  <si>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</si>
  <si>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</si>
  <si>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</si>
  <si>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</si>
  <si>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</si>
  <si>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</si>
  <si>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</si>
  <si>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</si>
  <si>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</si>
  <si>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</si>
  <si>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</si>
  <si>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</si>
  <si>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</si>
  <si>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</si>
  <si>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</si>
  <si>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</si>
  <si>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</si>
  <si>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</si>
  <si>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</si>
  <si>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</si>
  <si>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</si>
  <si>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</si>
  <si>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</si>
  <si>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</si>
  <si>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</si>
  <si>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</si>
  <si>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</si>
  <si>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</si>
  <si>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</si>
  <si>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</si>
  <si>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</si>
  <si>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</si>
  <si>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</si>
  <si>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</si>
  <si>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</si>
  <si>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</si>
  <si>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</si>
  <si>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</si>
  <si>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</si>
  <si>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</si>
  <si>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</si>
  <si>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</si>
  <si>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</si>
  <si>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</si>
  <si>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</si>
  <si>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</si>
  <si>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</si>
  <si>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</si>
  <si>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</si>
  <si>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</si>
  <si>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</si>
  <si>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</si>
  <si>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</si>
  <si>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</si>
  <si>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</si>
  <si>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</si>
  <si>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</si>
  <si>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</si>
  <si>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</si>
  <si>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</si>
  <si>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</si>
  <si>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</si>
  <si>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</si>
  <si>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</si>
  <si>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</si>
  <si>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</si>
  <si>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</si>
  <si>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</si>
  <si>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</si>
  <si>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</si>
  <si>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</si>
  <si>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</si>
  <si>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</si>
  <si>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</si>
  <si>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</si>
  <si>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</si>
  <si>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</si>
  <si>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</si>
  <si>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</si>
  <si>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</si>
  <si>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</si>
  <si>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</si>
  <si>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</si>
  <si>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</si>
  <si>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</si>
  <si>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</si>
  <si>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</si>
  <si>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</si>
  <si>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</si>
  <si>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</si>
  <si>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</si>
  <si>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</si>
  <si>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</si>
  <si>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</si>
  <si>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</si>
  <si>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</si>
  <si>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</si>
  <si>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</si>
  <si>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</si>
  <si>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</si>
  <si>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</si>
  <si>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</si>
  <si>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</si>
  <si>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</si>
  <si>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</si>
  <si>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</si>
  <si>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</si>
  <si>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</si>
  <si>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</si>
  <si>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</si>
  <si>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</si>
  <si>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</si>
  <si>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</si>
  <si>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</si>
  <si>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</si>
  <si>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</si>
  <si>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</si>
  <si>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</si>
  <si>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</si>
  <si>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</si>
  <si>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</si>
  <si>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</si>
  <si>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</si>
  <si>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</si>
  <si>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</si>
  <si>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</si>
  <si>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</si>
  <si>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</si>
  <si>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</si>
  <si>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</si>
  <si>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</si>
  <si>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</si>
  <si>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</si>
  <si>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</si>
  <si>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</si>
  <si>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</si>
  <si>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</si>
  <si>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</si>
  <si>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</si>
  <si>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</si>
  <si>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</si>
  <si>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</si>
  <si>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</si>
  <si>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</si>
  <si>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</si>
  <si>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</si>
  <si>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</si>
  <si>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</si>
  <si>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</si>
  <si>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</si>
  <si>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</si>
  <si>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</si>
  <si>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</si>
  <si>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</si>
  <si>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</si>
  <si>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</si>
  <si>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</si>
  <si>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</si>
  <si>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</si>
  <si>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</si>
  <si>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</si>
  <si>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</si>
  <si>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</si>
  <si>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</si>
  <si>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</si>
  <si>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</si>
  <si>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</si>
  <si>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</si>
  <si>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</si>
  <si>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</si>
  <si>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</si>
  <si>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</si>
  <si>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</si>
  <si>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</si>
  <si>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</si>
  <si>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</si>
  <si>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</si>
  <si>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</si>
  <si>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</si>
  <si>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</si>
  <si>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</si>
  <si>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</si>
  <si>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</si>
  <si>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</si>
  <si>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</si>
  <si>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</si>
  <si>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</si>
  <si>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</si>
  <si>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</si>
  <si>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</si>
  <si>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</si>
  <si>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</si>
  <si>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</si>
  <si>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</si>
  <si>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</si>
  <si>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</si>
  <si>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</si>
  <si>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</si>
  <si>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</si>
  <si>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</si>
  <si>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</si>
  <si>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</si>
  <si>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</si>
  <si>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</si>
  <si>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</si>
  <si>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</si>
  <si>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</si>
  <si>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</si>
  <si>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</si>
  <si>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</si>
  <si>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</si>
  <si>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</si>
  <si>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</si>
  <si>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</si>
  <si>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</si>
  <si>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</si>
  <si>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</si>
  <si>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</si>
  <si>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</si>
  <si>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</si>
  <si>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</si>
  <si>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</si>
  <si>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</si>
  <si>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</si>
  <si>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</si>
  <si>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</si>
  <si>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</si>
  <si>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</si>
  <si>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</si>
  <si>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</si>
  <si>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</si>
  <si>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</si>
  <si>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</si>
  <si>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</si>
  <si>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</si>
  <si>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</si>
  <si>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</si>
  <si>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</si>
  <si>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</si>
  <si>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</si>
  <si>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</si>
  <si>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</si>
  <si>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</si>
  <si>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</si>
  <si>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</si>
  <si>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</si>
  <si>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</si>
  <si>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</si>
  <si>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</si>
  <si>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</si>
  <si>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</si>
  <si>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</si>
  <si>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</si>
  <si>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</si>
  <si>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</si>
  <si>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</si>
  <si>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</si>
  <si>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</si>
  <si>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</si>
  <si>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</si>
  <si>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</si>
  <si>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</si>
  <si>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</si>
  <si>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</si>
  <si>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</si>
  <si>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</si>
  <si>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</si>
  <si>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</si>
  <si>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</si>
  <si>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</si>
  <si>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</si>
  <si>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</si>
  <si>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</si>
  <si>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</si>
  <si>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</si>
  <si>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</si>
  <si>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</si>
  <si>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</si>
  <si>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</si>
  <si>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</si>
  <si>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</si>
  <si>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</si>
  <si>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</si>
  <si>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</si>
  <si>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</si>
  <si>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</si>
  <si>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</si>
  <si>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</si>
  <si>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</si>
  <si>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</si>
  <si>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</si>
  <si>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</si>
  <si>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</si>
  <si>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</si>
  <si>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</si>
  <si>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</si>
  <si>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</si>
  <si>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</si>
  <si>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</si>
  <si>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</si>
  <si>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</si>
  <si>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</si>
  <si>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</si>
  <si>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</si>
  <si>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</si>
  <si>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</si>
  <si>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</si>
  <si>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</si>
  <si>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</si>
  <si>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</si>
  <si>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</si>
  <si>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</si>
  <si>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</si>
  <si>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</si>
  <si>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</si>
  <si>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</si>
  <si>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</si>
  <si>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</si>
  <si>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</si>
  <si>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</si>
  <si>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</si>
  <si>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</si>
  <si>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</si>
  <si>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</si>
  <si>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</si>
  <si>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</si>
  <si>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</si>
  <si>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</si>
  <si>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</si>
  <si>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</si>
  <si>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</si>
  <si>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</si>
  <si>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</si>
  <si>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</si>
  <si>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</si>
  <si>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</si>
  <si>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</si>
  <si>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</si>
  <si>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</si>
  <si>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</si>
  <si>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</si>
  <si>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</si>
  <si>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</si>
  <si>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</si>
  <si>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</si>
  <si>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</si>
  <si>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</si>
  <si>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</si>
  <si>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</si>
  <si>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</si>
  <si>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</si>
  <si>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</si>
  <si>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</si>
  <si>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</si>
  <si>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</si>
  <si>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</si>
  <si>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</si>
  <si>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</si>
  <si>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</si>
  <si>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</si>
  <si>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</si>
  <si>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</si>
  <si>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</si>
  <si>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</si>
  <si>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</si>
  <si>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</si>
  <si>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</si>
  <si>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</si>
  <si>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</si>
  <si>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</si>
  <si>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</si>
  <si>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</si>
  <si>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</si>
  <si>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</si>
  <si>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</si>
  <si>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</si>
  <si>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</si>
  <si>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</si>
  <si>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</si>
  <si>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</si>
  <si>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</si>
  <si>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</si>
  <si>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</si>
  <si>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</si>
  <si>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</si>
  <si>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</si>
  <si>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</si>
  <si>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</si>
  <si>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</si>
  <si>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</si>
  <si>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</si>
  <si>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</si>
  <si>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</si>
  <si>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</si>
  <si>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</si>
  <si>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</si>
  <si>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</si>
  <si>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</si>
  <si>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</si>
  <si>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</si>
  <si>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</si>
  <si>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</si>
  <si>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</si>
  <si>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</si>
  <si>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</si>
  <si>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</si>
  <si>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</si>
  <si>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</si>
  <si>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</si>
  <si>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</si>
  <si>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</si>
  <si>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</si>
  <si>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</si>
  <si>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</si>
  <si>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</si>
  <si>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</si>
  <si>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</si>
  <si>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</si>
  <si>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</si>
  <si>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</si>
  <si>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</si>
  <si>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</si>
  <si>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</si>
  <si>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</si>
  <si>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</si>
  <si>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</si>
  <si>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</si>
  <si>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</si>
  <si>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</si>
  <si>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</si>
  <si>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</si>
  <si>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</si>
  <si>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</si>
  <si>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</si>
  <si>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</si>
  <si>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</si>
  <si>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</si>
  <si>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</si>
  <si>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</si>
  <si>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</si>
  <si>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</si>
  <si>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</si>
  <si>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</si>
  <si>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</si>
  <si>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</si>
  <si>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</si>
  <si>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</si>
  <si>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</si>
  <si>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</si>
  <si>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</si>
  <si>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</si>
  <si>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</si>
  <si>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</si>
  <si>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</si>
  <si>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</si>
  <si>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</si>
  <si>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</si>
  <si>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</si>
  <si>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</si>
  <si>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</si>
  <si>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</si>
  <si>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</si>
  <si>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</si>
  <si>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</si>
  <si>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</si>
  <si>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</si>
  <si>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</si>
  <si>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</si>
  <si>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</si>
  <si>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</si>
  <si>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</si>
  <si>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</si>
  <si>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</si>
  <si>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</si>
  <si>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</si>
  <si>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</si>
  <si>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</si>
  <si>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</si>
  <si>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</si>
  <si>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</si>
  <si>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</si>
  <si>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</si>
  <si>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</si>
  <si>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</si>
  <si>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</si>
  <si>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</si>
  <si>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</si>
  <si>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</si>
  <si>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</si>
  <si>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</si>
  <si>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</si>
  <si>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</si>
  <si>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</si>
  <si>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</si>
  <si>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</si>
  <si>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</si>
  <si>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</si>
  <si>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</si>
  <si>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</si>
  <si>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</si>
  <si>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</si>
  <si>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</si>
  <si>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</si>
  <si>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</si>
  <si>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</si>
  <si>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</si>
  <si>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</si>
  <si>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</si>
  <si>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</si>
  <si>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</si>
  <si>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</si>
  <si>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</si>
  <si>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</si>
  <si>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</si>
  <si>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</si>
  <si>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</si>
  <si>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</si>
  <si>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</si>
  <si>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</si>
  <si>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</si>
  <si>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</si>
  <si>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</si>
  <si>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</si>
  <si>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</si>
  <si>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</si>
  <si>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</si>
  <si>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</si>
  <si>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</si>
  <si>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</si>
  <si>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</si>
  <si>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</si>
  <si>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</si>
  <si>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</si>
  <si>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</si>
  <si>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</si>
  <si>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</si>
  <si>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</si>
  <si>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</si>
  <si>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</si>
  <si>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</si>
  <si>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</si>
  <si>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</si>
  <si>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</si>
  <si>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</si>
  <si>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</si>
  <si>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</si>
  <si>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</si>
  <si>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</si>
  <si>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</si>
  <si>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</si>
  <si>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</si>
  <si>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</si>
  <si>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</si>
  <si>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</si>
  <si>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</si>
  <si>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</si>
  <si>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</si>
  <si>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</si>
  <si>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</si>
  <si>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</si>
  <si>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</si>
  <si>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</si>
  <si>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</si>
  <si>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</si>
  <si>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</si>
  <si>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</si>
  <si>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</si>
  <si>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</si>
  <si>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</si>
  <si>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</si>
  <si>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</si>
  <si>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</si>
  <si>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</si>
  <si>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</si>
  <si>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</si>
  <si>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</si>
  <si>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</si>
  <si>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</si>
  <si>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</si>
  <si>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</si>
  <si>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</si>
  <si>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</si>
  <si>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</si>
  <si>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</si>
  <si>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</si>
  <si>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</si>
  <si>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</si>
  <si>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</si>
  <si>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</si>
  <si>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</si>
  <si>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</si>
  <si>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</si>
  <si>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</si>
  <si>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</si>
  <si>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</si>
  <si>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</si>
  <si>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</si>
  <si>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</si>
  <si>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</si>
  <si>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</si>
  <si>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</si>
  <si>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</si>
  <si>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</si>
  <si>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</si>
  <si>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</si>
  <si>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</si>
  <si>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</si>
  <si>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</si>
  <si>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</si>
  <si>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</si>
  <si>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</si>
  <si>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</si>
  <si>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</si>
  <si>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</si>
  <si>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</si>
  <si>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</si>
  <si>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</si>
  <si>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</si>
  <si>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</si>
  <si>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</si>
  <si>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</si>
  <si>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</si>
  <si>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</si>
  <si>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</si>
  <si>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</si>
  <si>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</si>
  <si>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</si>
  <si>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</si>
  <si>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</si>
  <si>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</si>
  <si>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</si>
  <si>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</si>
  <si>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</si>
  <si>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</si>
  <si>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</si>
  <si>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</si>
  <si>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</si>
  <si>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</si>
  <si>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</si>
  <si>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</si>
  <si>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</si>
  <si>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</si>
  <si>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</si>
  <si>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</si>
  <si>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</si>
  <si>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</si>
  <si>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</si>
  <si>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</si>
  <si>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</si>
  <si>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</si>
  <si>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</si>
  <si>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</si>
  <si>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</si>
  <si>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</si>
  <si>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</si>
  <si>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</si>
  <si>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</si>
  <si>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</si>
  <si>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</si>
  <si>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</si>
  <si>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</si>
  <si>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</si>
  <si>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</si>
  <si>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</si>
  <si>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</si>
  <si>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</si>
  <si>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</si>
  <si>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</si>
  <si>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</si>
  <si>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</si>
  <si>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</si>
  <si>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</si>
  <si>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</si>
  <si>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</si>
  <si>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</si>
  <si>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</si>
  <si>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</si>
  <si>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</si>
  <si>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</si>
  <si>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</si>
  <si>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</si>
  <si>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</si>
  <si>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</si>
  <si>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</si>
  <si>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</si>
  <si>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</si>
  <si>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</si>
  <si>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</si>
  <si>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</si>
  <si>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</si>
  <si>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</si>
  <si>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</si>
  <si>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</si>
  <si>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</si>
  <si>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</si>
  <si>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</si>
  <si>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</si>
  <si>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</si>
  <si>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</si>
  <si>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</si>
  <si>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</si>
  <si>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</si>
  <si>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</si>
  <si>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</si>
  <si>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</si>
  <si>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</si>
  <si>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</si>
  <si>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</si>
  <si>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</si>
  <si>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</si>
  <si>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</si>
  <si>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</si>
  <si>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</si>
  <si>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</si>
  <si>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</si>
  <si>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</si>
  <si>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</si>
  <si>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</si>
  <si>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</si>
  <si>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</si>
  <si>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</si>
  <si>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</si>
  <si>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</si>
  <si>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</si>
  <si>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</si>
  <si>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</si>
  <si>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</si>
  <si>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</si>
  <si>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</si>
  <si>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</si>
  <si>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</si>
  <si>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</si>
  <si>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</si>
  <si>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</si>
  <si>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</si>
  <si>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</si>
  <si>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</si>
  <si>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</si>
  <si>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</si>
  <si>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</si>
  <si>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</si>
  <si>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</si>
  <si>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</si>
  <si>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</si>
  <si>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</si>
  <si>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</si>
  <si>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</si>
  <si>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</si>
  <si>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</si>
  <si>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</si>
  <si>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</si>
  <si>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</si>
  <si>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</si>
  <si>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</si>
  <si>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</si>
  <si>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</si>
  <si>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</si>
  <si>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</si>
  <si>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</si>
  <si>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</si>
  <si>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</si>
  <si>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</si>
  <si>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</si>
  <si>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</si>
  <si>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</si>
  <si>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</si>
  <si>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</si>
  <si>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</si>
  <si>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</si>
  <si>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</si>
  <si>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</si>
  <si>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</si>
  <si>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</si>
  <si>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</si>
  <si>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</si>
  <si>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</si>
  <si>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</si>
  <si>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</si>
  <si>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</si>
  <si>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</si>
  <si>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</si>
  <si>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</si>
  <si>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</si>
  <si>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</si>
  <si>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</si>
  <si>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</si>
  <si>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</si>
  <si>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</si>
  <si>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</si>
  <si>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</si>
  <si>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</si>
  <si>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</si>
  <si>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</si>
  <si>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</si>
  <si>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</si>
  <si>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</si>
  <si>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</si>
  <si>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</si>
  <si>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</si>
  <si>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</si>
  <si>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</si>
  <si>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</si>
  <si>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</si>
  <si>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</si>
  <si>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</si>
  <si>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</si>
  <si>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</si>
  <si>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</si>
  <si>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</si>
  <si>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</si>
  <si>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</si>
  <si>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</si>
  <si>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</si>
  <si>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</si>
  <si>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</si>
  <si>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</si>
  <si>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</si>
  <si>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</si>
  <si>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</si>
  <si>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</si>
  <si>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</si>
  <si>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</si>
  <si>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</si>
  <si>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</si>
  <si>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</si>
  <si>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</si>
  <si>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</si>
  <si>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</si>
  <si>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</si>
  <si>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</si>
  <si>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</si>
  <si>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</si>
  <si>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</si>
  <si>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</si>
  <si>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</si>
  <si>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</si>
  <si>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</si>
  <si>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</si>
  <si>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</si>
  <si>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</si>
  <si>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</si>
  <si>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</si>
  <si>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</si>
  <si>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</si>
  <si>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</si>
  <si>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</si>
  <si>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</si>
  <si>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</si>
  <si>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</si>
  <si>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</si>
  <si>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</si>
  <si>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</si>
  <si>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</si>
  <si>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</si>
  <si>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</si>
  <si>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</si>
  <si>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</si>
  <si>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</si>
  <si>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</si>
  <si>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</si>
  <si>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</si>
  <si>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</si>
  <si>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</si>
  <si>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</si>
  <si>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</si>
  <si>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</si>
  <si>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</si>
  <si>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</si>
  <si>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</si>
  <si>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</si>
  <si>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</si>
  <si>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</si>
  <si>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</si>
  <si>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</si>
  <si>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</si>
  <si>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</si>
  <si>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</si>
  <si>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</si>
  <si>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</si>
  <si>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</si>
  <si>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</si>
  <si>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</si>
  <si>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</si>
  <si>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</si>
  <si>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</si>
  <si>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</si>
  <si>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</si>
  <si>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</si>
  <si>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</si>
  <si>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</si>
  <si>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</si>
  <si>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</si>
  <si>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</si>
  <si>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</si>
  <si>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</si>
  <si>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</si>
  <si>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</si>
  <si>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</si>
  <si>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</si>
  <si>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</si>
  <si>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</si>
  <si>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</si>
  <si>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</si>
  <si>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</si>
  <si>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</si>
  <si>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</si>
  <si>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</si>
  <si>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</si>
  <si>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</si>
  <si>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</si>
  <si>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</si>
  <si>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</si>
  <si>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</si>
  <si>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</si>
  <si>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</si>
  <si>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</si>
  <si>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</si>
  <si>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</si>
  <si>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</si>
  <si>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</si>
  <si>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</si>
  <si>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</si>
  <si>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</si>
  <si>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</si>
  <si>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</si>
  <si>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</si>
  <si>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</si>
  <si>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</si>
  <si>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</si>
  <si>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</si>
  <si>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</si>
  <si>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</si>
  <si>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</si>
  <si>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</si>
  <si>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</si>
  <si>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</si>
  <si>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</si>
  <si>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</si>
  <si>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</si>
  <si>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</si>
  <si>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</si>
  <si>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</si>
  <si>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</si>
  <si>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</si>
  <si>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</si>
  <si>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</si>
  <si>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</si>
  <si>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</si>
  <si>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</si>
  <si>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</si>
  <si>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</si>
  <si>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</si>
  <si>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</si>
  <si>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</si>
  <si>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</si>
  <si>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</si>
  <si>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</si>
  <si>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</si>
  <si>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</si>
  <si>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</si>
  <si>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</si>
  <si>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</si>
  <si>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</si>
  <si>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</si>
  <si>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</si>
  <si>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</si>
  <si>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</si>
  <si>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</si>
  <si>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</si>
  <si>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</si>
  <si>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</si>
  <si>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</si>
  <si>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</si>
  <si>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</si>
  <si>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</si>
  <si>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</si>
  <si>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</si>
  <si>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</si>
  <si>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</si>
  <si>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</si>
  <si>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</si>
  <si>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</si>
  <si>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</si>
  <si>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</si>
  <si>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</si>
  <si>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</si>
  <si>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</si>
  <si>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</si>
  <si>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</si>
  <si>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</si>
  <si>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</si>
  <si>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</si>
  <si>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</si>
  <si>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</si>
  <si>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</si>
  <si>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</si>
  <si>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</si>
  <si>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</si>
  <si>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</si>
  <si>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</si>
  <si>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</si>
  <si>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</si>
  <si>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</si>
  <si>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</si>
  <si>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</si>
  <si>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</si>
  <si>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</si>
  <si>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</si>
  <si>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</si>
  <si>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</si>
  <si>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</si>
  <si>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</si>
  <si>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</si>
  <si>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</si>
  <si>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</si>
  <si>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</si>
  <si>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</si>
  <si>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</si>
  <si>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</si>
  <si>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</si>
  <si>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</si>
  <si>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</si>
  <si>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</si>
  <si>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</si>
  <si>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</si>
  <si>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</si>
  <si>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</si>
  <si>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</si>
  <si>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</si>
  <si>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</si>
  <si>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</si>
  <si>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</si>
  <si>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</si>
  <si>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</si>
  <si>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</si>
  <si>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</si>
  <si>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</si>
  <si>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</si>
  <si>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</si>
  <si>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</si>
  <si>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</si>
  <si>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</si>
  <si>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</si>
  <si>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</si>
  <si>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</si>
  <si>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</si>
  <si>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</si>
  <si>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</si>
  <si>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</si>
  <si>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</si>
  <si>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</si>
  <si>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</si>
  <si>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</si>
  <si>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</si>
  <si>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</si>
  <si>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</si>
  <si>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</si>
  <si>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</si>
  <si>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</si>
  <si>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</si>
  <si>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</si>
  <si>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</si>
  <si>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</si>
  <si>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</si>
  <si>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</si>
  <si>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</si>
  <si>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</si>
  <si>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</si>
  <si>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</si>
  <si>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</si>
  <si>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</si>
  <si>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</si>
  <si>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</si>
  <si>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</si>
  <si>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</si>
  <si>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</si>
  <si>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</si>
  <si>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</si>
  <si>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</si>
  <si>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</si>
  <si>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</si>
  <si>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</si>
  <si>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</si>
  <si>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</si>
  <si>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</si>
  <si>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</si>
  <si>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</si>
  <si>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</si>
  <si>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</si>
  <si>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</si>
  <si>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</si>
  <si>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</si>
  <si>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</si>
  <si>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</si>
  <si>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</si>
  <si>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</si>
  <si>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</si>
  <si>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</si>
  <si>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</si>
  <si>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</si>
  <si>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</si>
  <si>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</si>
  <si>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</si>
  <si>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</si>
  <si>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</si>
  <si>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</si>
  <si>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</si>
  <si>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</si>
  <si>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</si>
  <si>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</si>
  <si>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</si>
  <si>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</si>
  <si>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</si>
  <si>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</si>
  <si>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</si>
  <si>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</si>
  <si>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</si>
  <si>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</si>
  <si>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</si>
  <si>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</si>
  <si>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</si>
  <si>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</si>
  <si>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</si>
  <si>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</si>
  <si>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</si>
  <si>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</si>
  <si>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</si>
  <si>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</si>
  <si>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</si>
  <si>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</si>
  <si>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</si>
  <si>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</si>
  <si>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</si>
  <si>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</si>
  <si>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</si>
  <si>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</si>
  <si>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</si>
  <si>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</si>
  <si>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</si>
  <si>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</si>
  <si>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</si>
  <si>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</si>
  <si>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</si>
  <si>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</si>
  <si>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</si>
  <si>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</si>
  <si>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</si>
  <si>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</si>
  <si>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</si>
  <si>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</si>
  <si>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</si>
  <si>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</si>
  <si>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</si>
  <si>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</si>
  <si>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</si>
  <si>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</si>
  <si>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</si>
  <si>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</si>
  <si>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</si>
  <si>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</si>
  <si>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</si>
  <si>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</si>
  <si>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</si>
  <si>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</si>
  <si>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</si>
  <si>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</si>
  <si>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</si>
  <si>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</si>
  <si>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</si>
  <si>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</si>
  <si>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</si>
  <si>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</si>
  <si>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</si>
  <si>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</si>
  <si>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</si>
  <si>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</si>
  <si>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</si>
  <si>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</si>
  <si>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</si>
  <si>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</si>
  <si>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</si>
  <si>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</si>
  <si>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</si>
  <si>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</si>
  <si>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</si>
  <si>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</si>
  <si>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</si>
  <si>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</si>
  <si>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</si>
  <si>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</si>
  <si>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</si>
  <si>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</si>
  <si>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</si>
  <si>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</si>
  <si>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</si>
  <si>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</si>
  <si>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</si>
  <si>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</si>
  <si>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</si>
  <si>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</si>
  <si>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</si>
  <si>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</si>
  <si>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</si>
  <si>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</si>
  <si>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</si>
  <si>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</si>
  <si>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</si>
  <si>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</si>
  <si>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</si>
  <si>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</si>
  <si>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</si>
  <si>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</si>
  <si>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</si>
  <si>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</si>
  <si>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</si>
  <si>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</si>
  <si>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</si>
  <si>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</si>
  <si>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</si>
  <si>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</si>
  <si>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</si>
  <si>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</si>
  <si>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</si>
  <si>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</si>
  <si>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</si>
  <si>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</si>
  <si>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</si>
  <si>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</si>
  <si>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</si>
  <si>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</si>
  <si>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</si>
  <si>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</si>
  <si>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</si>
  <si>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</si>
  <si>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</si>
  <si>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</si>
  <si>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</si>
  <si>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</si>
  <si>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</si>
  <si>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</si>
  <si>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</si>
  <si>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</si>
  <si>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</si>
  <si>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</si>
  <si>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</si>
  <si>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</si>
  <si>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</si>
  <si>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</si>
  <si>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</si>
  <si>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</si>
  <si>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</si>
  <si>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</si>
  <si>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</si>
  <si>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</si>
  <si>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</si>
  <si>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</si>
  <si>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</si>
  <si>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</si>
  <si>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</si>
  <si>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</si>
  <si>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</si>
  <si>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</si>
  <si>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</si>
  <si>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</si>
  <si>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</si>
  <si>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</si>
  <si>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</si>
  <si>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</si>
  <si>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</si>
  <si>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</si>
  <si>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</si>
  <si>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</si>
  <si>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</si>
  <si>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</si>
  <si>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</si>
  <si>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</si>
  <si>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</si>
  <si>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</si>
  <si>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</si>
  <si>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</si>
  <si>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</si>
  <si>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</si>
  <si>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</si>
  <si>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</si>
  <si>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</si>
  <si>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</si>
  <si>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</si>
  <si>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</si>
  <si>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</si>
  <si>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</si>
  <si>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</si>
  <si>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</si>
  <si>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</si>
  <si>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</si>
  <si>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</si>
  <si>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</si>
  <si>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</si>
  <si>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</si>
  <si>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</si>
  <si>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</si>
  <si>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</si>
  <si>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</si>
  <si>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</si>
  <si>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</si>
  <si>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</si>
  <si>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</si>
  <si>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</si>
  <si>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</si>
  <si>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</si>
  <si>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</si>
  <si>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</si>
  <si>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</si>
  <si>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</si>
  <si>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</si>
  <si>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</si>
  <si>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</si>
  <si>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</si>
  <si>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</si>
  <si>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</si>
  <si>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</si>
  <si>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</si>
  <si>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</si>
  <si>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</si>
  <si>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</si>
  <si>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</si>
  <si>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</si>
  <si>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</si>
  <si>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</si>
  <si>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</si>
  <si>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</si>
  <si>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</si>
  <si>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</si>
  <si>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</si>
  <si>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</si>
  <si>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</si>
  <si>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</si>
  <si>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</si>
  <si>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</si>
  <si>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</si>
  <si>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</si>
  <si>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</si>
  <si>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</si>
  <si>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</si>
  <si>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</si>
  <si>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</si>
  <si>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</si>
  <si>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</si>
  <si>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</si>
  <si>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</si>
  <si>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</si>
  <si>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</si>
  <si>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</si>
  <si>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</si>
  <si>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</si>
  <si>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</si>
  <si>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</si>
  <si>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</si>
  <si>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</si>
  <si>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</si>
  <si>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</si>
  <si>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</si>
  <si>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</si>
  <si>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</si>
  <si>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</si>
  <si>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</si>
  <si>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</si>
  <si>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</si>
  <si>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</si>
  <si>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</si>
  <si>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</si>
  <si>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</si>
  <si>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</si>
  <si>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</si>
  <si>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</si>
  <si>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</si>
  <si>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</si>
  <si>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</si>
  <si>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</si>
  <si>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</si>
  <si>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</si>
  <si>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</si>
  <si>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</si>
  <si>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</si>
  <si>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</si>
  <si>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</si>
  <si>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</si>
  <si>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</si>
  <si>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</si>
  <si>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</si>
  <si>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</si>
  <si>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</si>
  <si>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</si>
  <si>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</si>
  <si>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</si>
  <si>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</si>
  <si>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</si>
  <si>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</si>
  <si>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</si>
  <si>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</si>
  <si>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</si>
  <si>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</si>
  <si>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</si>
  <si>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</si>
  <si>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</si>
  <si>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</si>
  <si>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</si>
  <si>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</si>
  <si>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</si>
  <si>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</si>
  <si>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</si>
  <si>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</si>
  <si>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</si>
  <si>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</si>
  <si>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</si>
  <si>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</si>
  <si>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</si>
  <si>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</si>
  <si>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</si>
  <si>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</si>
  <si>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</si>
  <si>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</si>
  <si>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</si>
  <si>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</si>
  <si>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</si>
  <si>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</si>
  <si>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</si>
  <si>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</si>
  <si>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</si>
  <si>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</si>
  <si>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</si>
  <si>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</si>
  <si>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</si>
  <si>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</si>
  <si>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</si>
  <si>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</si>
  <si>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</si>
  <si>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</si>
  <si>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</si>
  <si>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</si>
  <si>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</si>
  <si>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</si>
  <si>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</si>
  <si>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</si>
  <si>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</si>
  <si>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</si>
  <si>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</si>
  <si>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</si>
  <si>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</si>
  <si>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</si>
  <si>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</si>
  <si>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</si>
  <si>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</si>
  <si>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</si>
  <si>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</si>
  <si>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</si>
  <si>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</si>
  <si>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</si>
  <si>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</si>
  <si>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</si>
  <si>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</si>
  <si>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</si>
  <si>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</si>
  <si>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</si>
  <si>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</si>
  <si>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</si>
  <si>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</si>
  <si>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</si>
  <si>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</si>
  <si>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</si>
  <si>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</si>
  <si>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</si>
  <si>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</si>
  <si>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</si>
  <si>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</si>
  <si>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</si>
  <si>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</si>
  <si>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</si>
  <si>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</si>
  <si>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</si>
  <si>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</si>
  <si>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</si>
  <si>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</si>
  <si>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</si>
  <si>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</si>
  <si>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</si>
  <si>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</si>
  <si>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</si>
  <si>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</si>
  <si>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</si>
  <si>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</si>
  <si>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</si>
  <si>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</si>
  <si>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</si>
  <si>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</si>
  <si>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</si>
  <si>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</si>
  <si>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</si>
  <si>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</si>
  <si>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</si>
  <si>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</si>
  <si>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</si>
  <si>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</si>
  <si>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</si>
  <si>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</si>
  <si>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</si>
  <si>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</si>
  <si>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</si>
  <si>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</si>
  <si>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</si>
  <si>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</si>
  <si>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</si>
  <si>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</si>
  <si>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</si>
  <si>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</si>
  <si>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</si>
  <si>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</si>
  <si>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</si>
  <si>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</si>
  <si>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</si>
  <si>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</si>
  <si>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</si>
  <si>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</si>
  <si>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</si>
  <si>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</si>
  <si>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</si>
  <si>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</si>
  <si>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</si>
  <si>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</si>
  <si>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</si>
  <si>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</si>
  <si>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</si>
  <si>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</si>
  <si>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</si>
  <si>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</si>
  <si>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</si>
  <si>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</si>
  <si>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</si>
  <si>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</si>
  <si>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</si>
  <si>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</si>
  <si>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</si>
  <si>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</si>
  <si>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</si>
  <si>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</si>
  <si>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</si>
  <si>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</si>
  <si>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</si>
  <si>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</si>
  <si>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</si>
  <si>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</si>
  <si>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</si>
  <si>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</si>
  <si>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</si>
  <si>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</si>
  <si>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</si>
  <si>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</si>
  <si>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</si>
  <si>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</si>
  <si>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</si>
  <si>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</si>
  <si>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</si>
  <si>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</si>
  <si>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</si>
  <si>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</si>
  <si>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</si>
  <si>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</si>
  <si>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</si>
  <si>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</si>
  <si>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</si>
  <si>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</si>
  <si>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</si>
  <si>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</si>
  <si>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</si>
  <si>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</si>
  <si>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</si>
  <si>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</si>
  <si>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</si>
  <si>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</si>
  <si>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</si>
  <si>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</si>
  <si>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</si>
  <si>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</si>
  <si>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</si>
  <si>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</si>
  <si>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</si>
  <si>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</si>
  <si>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</si>
  <si>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</si>
  <si>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</si>
  <si>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</si>
  <si>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</si>
  <si>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</si>
  <si>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</si>
  <si>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</si>
  <si>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</si>
  <si>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</si>
  <si>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</si>
  <si>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</si>
  <si>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</si>
  <si>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</si>
  <si>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</si>
  <si>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</si>
  <si>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</si>
  <si>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</si>
  <si>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</si>
  <si>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</si>
  <si>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</si>
  <si>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</si>
  <si>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</si>
  <si>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</si>
  <si>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</si>
  <si>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</si>
  <si>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</si>
  <si>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</si>
  <si>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</si>
  <si>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</si>
  <si>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</si>
  <si>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</si>
  <si>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</si>
  <si>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</si>
  <si>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</si>
  <si>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</si>
  <si>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</si>
  <si>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</si>
  <si>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</si>
  <si>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</si>
  <si>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</si>
  <si>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</si>
  <si>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</si>
  <si>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</si>
  <si>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</si>
  <si>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</si>
  <si>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</si>
  <si>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</si>
  <si>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</si>
  <si>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</si>
  <si>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</si>
  <si>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</si>
  <si>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</si>
  <si>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</si>
  <si>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</si>
  <si>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</si>
  <si>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</si>
  <si>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</si>
  <si>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</si>
  <si>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</si>
  <si>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</si>
  <si>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</si>
  <si>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</si>
  <si>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</si>
  <si>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</si>
  <si>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</si>
  <si>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</si>
  <si>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</si>
  <si>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</si>
  <si>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</si>
  <si>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</si>
  <si>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</si>
  <si>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</si>
  <si>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</si>
  <si>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</si>
  <si>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</si>
  <si>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</si>
  <si>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</si>
  <si>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</si>
  <si>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</si>
  <si>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</si>
  <si>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</si>
  <si>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</si>
  <si>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</si>
  <si>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</si>
  <si>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</si>
  <si>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</si>
  <si>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</si>
  <si>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</si>
  <si>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</si>
  <si>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</si>
  <si>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</si>
  <si>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</si>
  <si>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</si>
  <si>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</si>
  <si>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</si>
  <si>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</si>
  <si>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</si>
  <si>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</si>
  <si>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</si>
  <si>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</si>
  <si>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</si>
  <si>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</si>
  <si>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</si>
  <si>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</si>
  <si>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</si>
  <si>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</si>
  <si>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</si>
  <si>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</si>
  <si>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</si>
  <si>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</si>
  <si>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</si>
  <si>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</si>
  <si>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</si>
  <si>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</si>
  <si>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</si>
  <si>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</si>
  <si>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</si>
  <si>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</si>
  <si>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</si>
  <si>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</si>
  <si>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</si>
  <si>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</si>
  <si>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</si>
  <si>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</si>
  <si>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</si>
  <si>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</si>
  <si>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</si>
  <si>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</si>
  <si>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</si>
  <si>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</si>
  <si>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</si>
  <si>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</si>
  <si>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</si>
  <si>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</si>
  <si>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</si>
  <si>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</si>
  <si>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</si>
  <si>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</si>
  <si>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</si>
  <si>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</si>
  <si>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</si>
  <si>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</si>
  <si>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</si>
  <si>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</si>
  <si>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</si>
  <si>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</si>
  <si>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</si>
  <si>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</si>
  <si>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</si>
  <si>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</si>
  <si>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</si>
  <si>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</si>
  <si>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</si>
  <si>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</si>
  <si>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</si>
  <si>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</si>
  <si>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</si>
  <si>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</si>
  <si>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</si>
  <si>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</si>
  <si>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</si>
  <si>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</si>
  <si>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</si>
  <si>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</si>
  <si>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</si>
  <si>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</si>
  <si>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</si>
  <si>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</si>
  <si>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</si>
  <si>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</si>
  <si>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</si>
  <si>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</si>
  <si>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</si>
  <si>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</si>
  <si>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</si>
  <si>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</si>
  <si>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</si>
  <si>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</si>
  <si>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</si>
  <si>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</si>
  <si>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</si>
  <si>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</si>
  <si>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</si>
  <si>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</si>
  <si>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</si>
  <si>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</si>
  <si>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</si>
  <si>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</si>
  <si>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</si>
  <si>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</si>
  <si>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</si>
  <si>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</si>
  <si>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</si>
  <si>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</si>
  <si>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</si>
  <si>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</si>
  <si>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</si>
  <si>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</si>
  <si>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</si>
  <si>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</si>
  <si>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</si>
  <si>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</si>
  <si>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</si>
  <si>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</si>
  <si>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</si>
  <si>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</si>
  <si>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</si>
  <si>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</si>
  <si>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</si>
  <si>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</si>
  <si>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</si>
  <si>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</si>
  <si>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</si>
  <si>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</si>
  <si>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</si>
  <si>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</si>
  <si>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</si>
  <si>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</si>
  <si>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</si>
  <si>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</si>
  <si>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</si>
  <si>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</si>
  <si>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</si>
  <si>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</si>
  <si>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</si>
  <si>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</si>
  <si>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</si>
  <si>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</si>
  <si>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</si>
  <si>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</si>
  <si>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</si>
  <si>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</si>
  <si>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</si>
  <si>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</si>
  <si>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</si>
  <si>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</si>
  <si>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</si>
  <si>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</si>
  <si>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</si>
  <si>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</si>
  <si>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</si>
  <si>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</si>
  <si>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</si>
  <si>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</si>
  <si>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</si>
  <si>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</si>
  <si>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</si>
  <si>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</si>
  <si>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</si>
  <si>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</si>
  <si>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</si>
  <si>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</si>
  <si>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</si>
  <si>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</si>
  <si>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</si>
  <si>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</si>
  <si>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</si>
  <si>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</si>
  <si>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</si>
  <si>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</si>
  <si>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</si>
  <si>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</si>
  <si>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</si>
  <si>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</si>
  <si>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</si>
  <si>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</si>
  <si>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</si>
  <si>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</si>
  <si>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</si>
  <si>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</si>
  <si>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</si>
  <si>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</si>
  <si>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</si>
  <si>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</si>
  <si>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</si>
  <si>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</si>
  <si>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</si>
  <si>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</si>
  <si>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</si>
  <si>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</si>
  <si>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</si>
  <si>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</si>
  <si>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</si>
  <si>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</si>
  <si>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</si>
  <si>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</si>
  <si>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</si>
  <si>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</si>
  <si>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</si>
  <si>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</si>
  <si>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</si>
  <si>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</si>
  <si>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</si>
  <si>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</si>
  <si>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</si>
  <si>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</si>
  <si>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</si>
  <si>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</si>
  <si>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</si>
  <si>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</si>
  <si>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</si>
  <si>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</si>
  <si>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</si>
  <si>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</si>
  <si>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</si>
  <si>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</si>
  <si>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</si>
  <si>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</si>
  <si>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</si>
  <si>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</si>
  <si>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</si>
  <si>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</si>
  <si>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</si>
  <si>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</si>
  <si>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</si>
  <si>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</si>
  <si>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</si>
  <si>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</si>
  <si>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</si>
  <si>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</si>
  <si>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</si>
  <si>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</si>
  <si>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</si>
  <si>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</si>
  <si>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</si>
  <si>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</si>
  <si>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</si>
  <si>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</si>
  <si>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</si>
  <si>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</si>
  <si>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</si>
  <si>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</si>
  <si>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</si>
  <si>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</si>
  <si>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</si>
  <si>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</si>
  <si>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</si>
  <si>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</si>
  <si>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</si>
  <si>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</si>
  <si>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</si>
  <si>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</si>
  <si>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</si>
  <si>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</si>
  <si>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</si>
  <si>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</si>
  <si>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</si>
  <si>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</si>
  <si>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</si>
  <si>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</si>
  <si>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</si>
  <si>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</si>
  <si>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</si>
  <si>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</si>
  <si>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</si>
  <si>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</si>
  <si>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</si>
  <si>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</si>
  <si>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</si>
  <si>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</si>
  <si>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</si>
  <si>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</si>
  <si>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</si>
  <si>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</si>
  <si>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</si>
  <si>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</si>
  <si>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</si>
  <si>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</si>
  <si>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</si>
  <si>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</si>
  <si>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</si>
  <si>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</si>
  <si>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</si>
  <si>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</si>
  <si>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</si>
  <si>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</si>
  <si>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</si>
  <si>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</si>
  <si>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</si>
  <si>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</si>
  <si>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</si>
  <si>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</si>
  <si>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</si>
  <si>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</si>
  <si>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</si>
  <si>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</si>
  <si>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</si>
  <si>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</si>
  <si>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</si>
  <si>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</si>
  <si>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</si>
  <si>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</si>
  <si>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</si>
  <si>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</si>
  <si>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</si>
  <si>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</si>
  <si>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</si>
  <si>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</si>
  <si>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</si>
  <si>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</si>
  <si>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</si>
  <si>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</si>
  <si>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</si>
  <si>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</si>
  <si>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</si>
  <si>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</si>
  <si>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</si>
  <si>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</si>
  <si>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</si>
  <si>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</si>
  <si>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</si>
  <si>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</si>
  <si>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</si>
  <si>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</si>
  <si>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</si>
  <si>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</si>
  <si>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</si>
  <si>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</si>
  <si>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</si>
  <si>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</si>
  <si>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</si>
  <si>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</si>
  <si>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</si>
  <si>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</si>
  <si>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</si>
  <si>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</si>
  <si>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</si>
  <si>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</si>
  <si>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</si>
  <si>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</si>
  <si>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</si>
  <si>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</si>
  <si>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</si>
  <si>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</si>
  <si>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</si>
  <si>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</si>
  <si>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</si>
  <si>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</si>
  <si>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</si>
  <si>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</si>
  <si>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</si>
  <si>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</si>
  <si>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</si>
  <si>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</si>
  <si>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</si>
  <si>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</si>
  <si>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</si>
  <si>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</si>
  <si>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</si>
  <si>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</si>
  <si>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</si>
  <si>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</si>
  <si>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</si>
  <si>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</si>
  <si>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</si>
  <si>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</si>
  <si>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</si>
  <si>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</si>
  <si>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</si>
  <si>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</si>
  <si>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</si>
  <si>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</si>
  <si>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</si>
  <si>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</si>
  <si>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</si>
  <si>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</si>
  <si>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</si>
  <si>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</si>
  <si>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</si>
  <si>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</si>
  <si>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</si>
  <si>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</si>
  <si>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</si>
  <si>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</si>
  <si>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</si>
  <si>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</si>
  <si>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</si>
  <si>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</si>
  <si>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</si>
  <si>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</si>
  <si>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</si>
  <si>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</si>
  <si>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</si>
  <si>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</si>
  <si>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</si>
  <si>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</si>
  <si>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</si>
  <si>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</si>
  <si>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</si>
  <si>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</si>
  <si>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</si>
  <si>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</si>
  <si>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</si>
  <si>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</si>
  <si>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</si>
  <si>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</si>
  <si>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</si>
  <si>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</si>
  <si>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</si>
  <si>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</si>
  <si>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</si>
  <si>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</si>
  <si>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</si>
  <si>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</si>
  <si>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</si>
  <si>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</si>
  <si>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</si>
  <si>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</si>
  <si>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</si>
  <si>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</si>
  <si>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</si>
  <si>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</si>
  <si>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</si>
  <si>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</si>
  <si>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</si>
  <si>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</si>
  <si>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</si>
  <si>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</si>
  <si>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</si>
  <si>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</si>
  <si>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</si>
  <si>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</si>
  <si>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</si>
  <si>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</si>
  <si>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</si>
  <si>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</si>
  <si>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</si>
  <si>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</si>
  <si>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</si>
  <si>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</si>
  <si>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</si>
  <si>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</si>
  <si>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</si>
  <si>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</si>
  <si>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</si>
  <si>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</si>
  <si>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</si>
  <si>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</si>
  <si>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</si>
  <si>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</si>
  <si>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</si>
  <si>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</si>
  <si>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</si>
  <si>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</si>
  <si>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</si>
  <si>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</si>
  <si>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</si>
  <si>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</si>
  <si>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</si>
  <si>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</si>
  <si>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</si>
  <si>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</si>
  <si>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</si>
  <si>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</si>
  <si>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</si>
  <si>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</si>
  <si>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</si>
  <si>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</si>
  <si>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</si>
  <si>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</si>
  <si>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</si>
  <si>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</si>
  <si>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</si>
  <si>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</si>
  <si>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</si>
  <si>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</si>
  <si>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</si>
  <si>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</si>
  <si>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</si>
  <si>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</si>
  <si>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</si>
  <si>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</si>
  <si>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</si>
  <si>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</si>
  <si>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</si>
  <si>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</si>
  <si>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</si>
  <si>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</si>
  <si>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</si>
  <si>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</si>
  <si>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</si>
  <si>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</si>
  <si>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</si>
  <si>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</si>
  <si>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</si>
  <si>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</si>
  <si>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</si>
  <si>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</si>
  <si>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</si>
  <si>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</si>
  <si>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</si>
  <si>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</si>
  <si>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</si>
  <si>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</si>
  <si>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</si>
  <si>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</si>
  <si>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</si>
  <si>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</si>
  <si>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</si>
  <si>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</si>
  <si>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</si>
  <si>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</si>
  <si>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</si>
  <si>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</si>
  <si>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</si>
  <si>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</si>
  <si>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</si>
  <si>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</si>
  <si>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</si>
  <si>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</si>
  <si>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</si>
  <si>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</si>
  <si>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</si>
  <si>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</si>
  <si>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</si>
  <si>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</si>
  <si>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</si>
  <si>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</si>
  <si>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</si>
  <si>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</si>
  <si>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</si>
  <si>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</si>
  <si>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</si>
  <si>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</si>
  <si>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</si>
  <si>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</si>
  <si>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</si>
  <si>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</si>
  <si>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</si>
  <si>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</si>
  <si>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</si>
  <si>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</si>
  <si>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</si>
  <si>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</si>
  <si>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</si>
  <si>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</si>
  <si>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</si>
  <si>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</si>
  <si>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</si>
  <si>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</si>
  <si>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</si>
  <si>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</si>
  <si>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</si>
  <si>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</si>
  <si>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</si>
  <si>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</si>
  <si>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</si>
  <si>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</si>
  <si>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</si>
  <si>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</si>
  <si>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</si>
  <si>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</si>
  <si>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</si>
  <si>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</si>
  <si>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</si>
  <si>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</si>
  <si>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</si>
  <si>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</si>
  <si>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</si>
  <si>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</si>
  <si>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</si>
  <si>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</si>
  <si>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</si>
  <si>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</si>
  <si>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</si>
  <si>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</si>
  <si>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</si>
  <si>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</si>
  <si>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</si>
  <si>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</si>
  <si>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</si>
  <si>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</si>
  <si>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</si>
  <si>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</si>
  <si>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</si>
  <si>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</si>
  <si>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</si>
  <si>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</si>
  <si>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</si>
  <si>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</si>
  <si>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</si>
  <si>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</si>
  <si>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</si>
  <si>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</si>
  <si>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</si>
  <si>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</si>
  <si>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</si>
  <si>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</si>
  <si>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</si>
  <si>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</si>
  <si>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</si>
  <si>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</si>
  <si>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</si>
  <si>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</si>
  <si>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</si>
  <si>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</si>
  <si>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</si>
  <si>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</si>
  <si>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</si>
  <si>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</si>
  <si>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</si>
  <si>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</si>
  <si>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</si>
  <si>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</si>
  <si>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</si>
  <si>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</si>
  <si>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</si>
  <si>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</si>
  <si>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</si>
  <si>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</si>
  <si>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</si>
  <si>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</si>
  <si>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</si>
  <si>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</si>
  <si>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</si>
  <si>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</si>
  <si>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</si>
  <si>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</si>
  <si>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</si>
  <si>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</si>
  <si>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</si>
  <si>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</si>
  <si>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</si>
  <si>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</si>
  <si>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</si>
  <si>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</si>
  <si>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</si>
  <si>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</si>
  <si>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</si>
  <si>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</si>
  <si>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</si>
  <si>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</si>
  <si>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</si>
  <si>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</si>
  <si>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</si>
  <si>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</si>
  <si>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</si>
  <si>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</si>
  <si>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</si>
  <si>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</si>
  <si>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</si>
  <si>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</si>
  <si>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</si>
  <si>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</si>
  <si>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</si>
  <si>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</si>
  <si>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</si>
  <si>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</si>
  <si>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</si>
  <si>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</si>
  <si>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</si>
  <si>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</si>
  <si>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</si>
  <si>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</si>
  <si>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</si>
  <si>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</si>
  <si>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</si>
  <si>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</si>
  <si>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</si>
  <si>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</si>
  <si>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</si>
  <si>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</si>
  <si>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</si>
  <si>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</si>
  <si>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</si>
  <si>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</si>
  <si>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</si>
  <si>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</si>
  <si>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</si>
  <si>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</si>
  <si>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</si>
  <si>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</si>
  <si>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</si>
  <si>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</si>
  <si>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</si>
  <si>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</si>
  <si>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</si>
  <si>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</si>
  <si>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</si>
  <si>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</si>
  <si>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</si>
  <si>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</si>
  <si>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</si>
  <si>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</si>
  <si>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</si>
  <si>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</si>
  <si>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</si>
  <si>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</si>
  <si>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</si>
  <si>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</si>
  <si>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</si>
  <si>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</si>
  <si>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</si>
  <si>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</si>
  <si>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</si>
  <si>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</si>
  <si>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</si>
  <si>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</si>
  <si>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</si>
  <si>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</si>
  <si>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</si>
  <si>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</si>
  <si>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</si>
  <si>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</si>
  <si>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</si>
  <si>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</si>
  <si>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</si>
  <si>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</si>
  <si>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</si>
  <si>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</si>
  <si>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</si>
  <si>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</si>
  <si>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</si>
  <si>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</si>
  <si>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</si>
  <si>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</si>
  <si>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</si>
  <si>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</si>
  <si>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</si>
  <si>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</si>
  <si>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</si>
  <si>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</si>
  <si>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</si>
  <si>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</si>
  <si>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</si>
  <si>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</si>
  <si>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</si>
  <si>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</si>
  <si>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</si>
  <si>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</si>
  <si>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</si>
  <si>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</si>
  <si>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</si>
  <si>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</si>
  <si>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</si>
  <si>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</si>
  <si>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</si>
  <si>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</si>
  <si>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</si>
  <si>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</si>
  <si>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</si>
  <si>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</si>
  <si>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</si>
  <si>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</si>
  <si>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</si>
  <si>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</si>
  <si>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</si>
  <si>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</si>
  <si>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</si>
  <si>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</si>
  <si>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</si>
  <si>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</si>
  <si>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</si>
  <si>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</si>
  <si>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</si>
  <si>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</si>
  <si>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</si>
  <si>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</si>
  <si>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</si>
  <si>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</si>
  <si>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</si>
  <si>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</si>
  <si>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</si>
  <si>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</si>
  <si>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</si>
  <si>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</si>
  <si>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</si>
  <si>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</si>
  <si>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</si>
  <si>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</si>
  <si>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</si>
  <si>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</si>
  <si>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</si>
  <si>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</si>
  <si>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</si>
  <si>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</si>
  <si>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</si>
  <si>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</si>
  <si>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</si>
  <si>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</si>
  <si>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</si>
  <si>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</si>
  <si>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</si>
  <si>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</si>
  <si>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</si>
  <si>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</si>
  <si>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</si>
  <si>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</si>
  <si>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</si>
  <si>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</si>
  <si>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</si>
  <si>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</si>
  <si>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</si>
  <si>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</si>
  <si>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</si>
  <si>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</si>
  <si>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</si>
  <si>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</si>
  <si>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</si>
  <si>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</si>
  <si>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</si>
  <si>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</si>
  <si>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</si>
  <si>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</si>
  <si>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</si>
  <si>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</si>
  <si>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</si>
  <si>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</si>
  <si>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</si>
  <si>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</si>
  <si>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</si>
  <si>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</si>
  <si>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</si>
  <si>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</si>
  <si>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</si>
  <si>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</si>
  <si>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</si>
  <si>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</si>
  <si>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</si>
  <si>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</si>
  <si>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</si>
  <si>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</si>
  <si>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</si>
  <si>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</si>
  <si>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</si>
  <si>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</si>
  <si>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</si>
  <si>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</si>
  <si>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</si>
  <si>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</si>
  <si>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</si>
  <si>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</si>
  <si>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</si>
  <si>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</si>
  <si>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</si>
  <si>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</si>
  <si>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</si>
  <si>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</si>
  <si>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</si>
  <si>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</si>
  <si>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</si>
  <si>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</si>
  <si>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</si>
  <si>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</si>
  <si>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</si>
  <si>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</si>
  <si>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</si>
  <si>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</si>
  <si>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</si>
  <si>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</si>
  <si>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</si>
  <si>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</si>
  <si>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</si>
  <si>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</si>
  <si>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</si>
  <si>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</si>
  <si>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</si>
  <si>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</si>
  <si>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</si>
  <si>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</si>
  <si>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</si>
  <si>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</si>
  <si>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</si>
  <si>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</si>
  <si>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</si>
  <si>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</si>
  <si>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</si>
  <si>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</si>
  <si>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</si>
  <si>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</si>
  <si>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</si>
  <si>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</si>
  <si>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</si>
  <si>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</si>
  <si>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</si>
  <si>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</si>
  <si>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</si>
  <si>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</si>
  <si>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</si>
  <si>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</si>
  <si>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</si>
  <si>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</si>
  <si>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</si>
  <si>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</si>
  <si>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</si>
  <si>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</si>
  <si>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</si>
  <si>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</si>
  <si>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</si>
  <si>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</si>
  <si>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</si>
  <si>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</si>
  <si>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</si>
  <si>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</si>
  <si>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</si>
  <si>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</si>
  <si>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</si>
  <si>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</si>
  <si>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</si>
  <si>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</si>
  <si>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</si>
  <si>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</si>
  <si>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</si>
  <si>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</si>
  <si>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</si>
  <si>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</si>
  <si>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</si>
  <si>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</si>
  <si>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</si>
  <si>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</si>
  <si>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</si>
  <si>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</si>
  <si>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</si>
  <si>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</si>
  <si>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</si>
  <si>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</si>
  <si>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</si>
  <si>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</si>
  <si>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</si>
  <si>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</si>
  <si>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</si>
  <si>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</si>
  <si>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</si>
  <si>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</si>
  <si>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</si>
  <si>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</si>
  <si>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</si>
  <si>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</si>
  <si>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</si>
  <si>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</si>
  <si>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</si>
  <si>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</si>
  <si>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</si>
  <si>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</si>
  <si>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</si>
  <si>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</si>
  <si>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</si>
  <si>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</si>
  <si>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</si>
  <si>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</si>
  <si>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</si>
  <si>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</si>
  <si>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</si>
  <si>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</si>
  <si>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</si>
  <si>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</si>
  <si>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</si>
  <si>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</si>
  <si>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</si>
  <si>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</si>
  <si>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</si>
  <si>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</si>
  <si>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</si>
  <si>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</si>
  <si>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</si>
  <si>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</si>
  <si>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</si>
  <si>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</si>
  <si>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</si>
  <si>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</si>
  <si>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</si>
  <si>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</si>
  <si>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</si>
  <si>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</si>
  <si>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</si>
  <si>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</si>
  <si>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</si>
  <si>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</si>
  <si>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</si>
  <si>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</si>
  <si>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</si>
  <si>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</si>
  <si>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</si>
  <si>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</si>
  <si>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</si>
  <si>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</si>
  <si>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</si>
  <si>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</si>
  <si>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</si>
  <si>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</si>
  <si>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</si>
  <si>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</si>
  <si>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</si>
  <si>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</si>
  <si>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</si>
  <si>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</si>
  <si>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</si>
  <si>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</si>
  <si>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</si>
  <si>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</si>
  <si>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</si>
  <si>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</si>
  <si>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</si>
  <si>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</si>
  <si>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</si>
  <si>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</si>
  <si>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</si>
  <si>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</si>
  <si>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</si>
  <si>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</si>
  <si>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</si>
  <si>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</si>
  <si>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</si>
  <si>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</si>
  <si>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</si>
  <si>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</si>
  <si>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</si>
  <si>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</si>
  <si>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</si>
  <si>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</si>
  <si>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</si>
  <si>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</si>
  <si>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</si>
  <si>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</si>
  <si>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</si>
  <si>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</si>
  <si>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</si>
  <si>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</si>
  <si>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</si>
  <si>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</si>
  <si>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</si>
  <si>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</si>
  <si>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</si>
  <si>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</si>
  <si>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</si>
  <si>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</si>
  <si>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</si>
  <si>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</si>
  <si>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</si>
  <si>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</si>
  <si>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</si>
  <si>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</si>
  <si>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</si>
  <si>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</si>
  <si>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</si>
  <si>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</si>
  <si>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</si>
  <si>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</si>
  <si>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</si>
  <si>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</si>
  <si>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</si>
  <si>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</si>
  <si>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</si>
  <si>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</si>
  <si>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</si>
  <si>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</si>
  <si>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</si>
  <si>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</si>
  <si>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</si>
  <si>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</si>
  <si>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</si>
  <si>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</si>
  <si>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</si>
  <si>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</si>
  <si>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</si>
  <si>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</si>
  <si>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</si>
  <si>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</si>
  <si>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</si>
  <si>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</si>
  <si>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</si>
  <si>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</si>
  <si>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</si>
  <si>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</si>
  <si>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</si>
  <si>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</si>
  <si>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</si>
  <si>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</si>
  <si>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</si>
  <si>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</si>
  <si>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</si>
  <si>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</si>
  <si>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</si>
  <si>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</si>
  <si>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</si>
  <si>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</si>
  <si>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</si>
  <si>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</si>
  <si>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</si>
  <si>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</si>
  <si>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</si>
  <si>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</si>
  <si>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</si>
  <si>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</si>
  <si>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</si>
  <si>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</si>
  <si>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</si>
  <si>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</si>
  <si>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</si>
  <si>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</si>
  <si>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</si>
  <si>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</si>
  <si>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</si>
  <si>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</si>
  <si>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</si>
  <si>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</si>
  <si>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</si>
  <si>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</si>
  <si>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</si>
  <si>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</si>
  <si>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</si>
  <si>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</si>
  <si>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</si>
  <si>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</si>
  <si>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</si>
  <si>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</si>
  <si>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</si>
  <si>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</si>
  <si>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</si>
  <si>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</si>
  <si>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</si>
  <si>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</si>
  <si>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</si>
  <si>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</si>
  <si>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</si>
  <si>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</si>
  <si>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</si>
  <si>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</si>
  <si>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</si>
  <si>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</si>
  <si>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</si>
  <si>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</si>
  <si>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</si>
  <si>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</si>
  <si>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</si>
  <si>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</si>
  <si>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</si>
  <si>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</si>
  <si>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</si>
  <si>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</si>
  <si>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</si>
  <si>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</si>
  <si>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</si>
  <si>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</si>
  <si>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</si>
  <si>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</si>
  <si>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</si>
  <si>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</si>
  <si>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</si>
  <si>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</si>
  <si>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</si>
  <si>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</si>
  <si>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</si>
  <si>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</si>
  <si>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</si>
  <si>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</si>
  <si>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</si>
  <si>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</si>
  <si>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</si>
  <si>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</si>
  <si>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</si>
  <si>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</si>
  <si>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</si>
  <si>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</si>
  <si>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</si>
  <si>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</si>
  <si>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</si>
  <si>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</si>
  <si>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</si>
  <si>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</si>
  <si>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</si>
  <si>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</si>
  <si>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</si>
  <si>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</si>
  <si>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</si>
  <si>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</si>
  <si>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</si>
  <si>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</si>
  <si>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</si>
  <si>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</si>
  <si>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</si>
  <si>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</si>
  <si>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</si>
  <si>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</si>
  <si>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</si>
  <si>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</si>
  <si>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</si>
  <si>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</si>
  <si>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</si>
  <si>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</si>
  <si>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</si>
  <si>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</si>
  <si>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</si>
  <si>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</si>
  <si>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</si>
  <si>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</si>
  <si>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</si>
  <si>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</si>
  <si>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</si>
  <si>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</si>
  <si>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</si>
  <si>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</si>
  <si>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</si>
  <si>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</si>
  <si>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</si>
  <si>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</si>
  <si>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</si>
  <si>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</si>
  <si>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</si>
  <si>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</si>
  <si>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</si>
  <si>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</si>
  <si>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</si>
  <si>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</si>
  <si>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</si>
  <si>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</si>
  <si>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</si>
  <si>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</si>
  <si>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</si>
  <si>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</si>
  <si>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</si>
  <si>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</si>
  <si>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</si>
  <si>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</si>
  <si>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</si>
  <si>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</si>
  <si>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</si>
  <si>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</si>
  <si>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</si>
  <si>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</si>
  <si>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</si>
  <si>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</si>
  <si>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</si>
  <si>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</si>
  <si>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</si>
  <si>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</si>
  <si>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</si>
  <si>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</si>
  <si>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</si>
  <si>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</si>
  <si>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</si>
  <si>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</si>
  <si>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</si>
  <si>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</si>
  <si>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</si>
  <si>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</si>
  <si>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</si>
  <si>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</si>
  <si>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</si>
  <si>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</si>
  <si>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</si>
  <si>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</si>
  <si>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</si>
  <si>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</si>
  <si>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</si>
  <si>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</si>
  <si>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</si>
  <si>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</si>
  <si>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</si>
  <si>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</si>
  <si>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</si>
  <si>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</si>
  <si>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</si>
  <si>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</si>
  <si>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</si>
  <si>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</si>
  <si>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</si>
  <si>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</si>
  <si>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</si>
  <si>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</si>
  <si>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</si>
  <si>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</si>
  <si>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</si>
  <si>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</si>
  <si>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</si>
  <si>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</si>
  <si>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</si>
  <si>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</si>
  <si>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</si>
  <si>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</si>
  <si>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</si>
  <si>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</si>
  <si>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</si>
  <si>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</si>
  <si>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</si>
  <si>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</si>
  <si>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</si>
  <si>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</si>
  <si>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</si>
  <si>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</si>
  <si>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</si>
  <si>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</si>
  <si>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</si>
  <si>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</si>
  <si>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</si>
  <si>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</si>
  <si>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</si>
  <si>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</si>
  <si>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</si>
  <si>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</si>
  <si>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</si>
  <si>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</si>
  <si>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</si>
  <si>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</si>
  <si>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</si>
  <si>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</si>
  <si>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</si>
  <si>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</si>
  <si>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</si>
  <si>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</si>
  <si>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</si>
  <si>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</si>
  <si>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</si>
  <si>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</si>
  <si>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</si>
  <si>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</si>
  <si>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</si>
  <si>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</si>
  <si>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</si>
  <si>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</si>
  <si>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</si>
  <si>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</si>
  <si>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</si>
  <si>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</si>
  <si>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</si>
  <si>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</si>
  <si>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</si>
  <si>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</si>
  <si>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</si>
  <si>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</si>
  <si>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</si>
  <si>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</si>
  <si>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</si>
  <si>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</si>
  <si>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</si>
  <si>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</si>
  <si>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</si>
  <si>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</si>
  <si>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</si>
  <si>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</si>
  <si>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</si>
  <si>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</si>
  <si>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</si>
  <si>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</si>
  <si>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</si>
  <si>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</si>
  <si>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</si>
  <si>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</si>
  <si>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</si>
  <si>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</si>
  <si>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</si>
  <si>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</si>
  <si>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</si>
  <si>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</si>
  <si>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</si>
  <si>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</si>
  <si>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</si>
  <si>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</si>
  <si>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</si>
  <si>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</si>
  <si>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</si>
  <si>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</si>
  <si>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</si>
  <si>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</si>
  <si>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</si>
  <si>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</si>
  <si>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</si>
  <si>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</si>
  <si>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</si>
  <si>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</si>
  <si>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</si>
  <si>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</si>
  <si>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</si>
  <si>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</si>
  <si>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</si>
  <si>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</si>
  <si>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</si>
  <si>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</si>
  <si>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</si>
  <si>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</si>
  <si>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</si>
  <si>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</si>
  <si>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</si>
  <si>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</si>
  <si>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</si>
  <si>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</si>
  <si>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</si>
  <si>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</si>
  <si>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</si>
  <si>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</si>
  <si>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</si>
  <si>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</si>
  <si>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</si>
  <si>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</si>
  <si>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</si>
  <si>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</si>
  <si>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</si>
  <si>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</si>
  <si>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</si>
  <si>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</si>
  <si>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</si>
  <si>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</si>
  <si>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</si>
  <si>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</si>
  <si>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</si>
  <si>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</si>
  <si>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</si>
  <si>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</si>
  <si>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</si>
  <si>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</si>
  <si>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</si>
  <si>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</si>
  <si>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</si>
  <si>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</si>
  <si>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</si>
  <si>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</si>
  <si>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</si>
  <si>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</si>
  <si>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</si>
  <si>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</si>
  <si>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</si>
  <si>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</si>
  <si>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</si>
  <si>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</si>
  <si>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</si>
  <si>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</si>
  <si>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</si>
  <si>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</si>
  <si>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</si>
  <si>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</si>
  <si>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</si>
  <si>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</si>
  <si>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</si>
  <si>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</si>
  <si>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</si>
  <si>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</si>
  <si>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</si>
  <si>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</si>
  <si>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</si>
  <si>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</si>
  <si>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</si>
  <si>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</si>
  <si>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</si>
  <si>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</si>
  <si>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</si>
  <si>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</si>
  <si>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</si>
  <si>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</si>
  <si>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</si>
  <si>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</si>
  <si>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</si>
  <si>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</si>
  <si>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</si>
  <si>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</si>
  <si>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</si>
  <si>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</si>
  <si>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</si>
  <si>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</si>
  <si>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</si>
  <si>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</si>
  <si>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</si>
  <si>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</si>
  <si>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</si>
  <si>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</si>
  <si>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</si>
  <si>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</si>
  <si>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</si>
  <si>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</si>
  <si>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</si>
  <si>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</si>
  <si>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</si>
  <si>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</si>
  <si>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</si>
  <si>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</si>
  <si>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</si>
  <si>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</si>
  <si>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</si>
  <si>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</si>
  <si>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</si>
  <si>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</si>
  <si>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</si>
  <si>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</si>
  <si>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</si>
  <si>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</si>
  <si>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</si>
  <si>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</si>
  <si>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</si>
  <si>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</si>
  <si>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</si>
  <si>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</si>
  <si>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</si>
  <si>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</si>
  <si>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</si>
  <si>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</si>
  <si>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</si>
  <si>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</si>
  <si>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</si>
  <si>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</si>
  <si>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</si>
  <si>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</si>
  <si>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</si>
  <si>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</si>
  <si>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</si>
  <si>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</si>
  <si>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</si>
  <si>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</si>
  <si>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</si>
  <si>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</si>
  <si>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</si>
  <si>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</si>
  <si>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</si>
  <si>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</si>
  <si>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</si>
  <si>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</si>
  <si>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</si>
  <si>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</si>
  <si>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</si>
  <si>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</si>
  <si>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</si>
  <si>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</si>
  <si>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</si>
  <si>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</si>
  <si>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</si>
  <si>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</si>
  <si>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</si>
  <si>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</si>
  <si>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</si>
  <si>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</si>
  <si>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</si>
  <si>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</si>
  <si>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</si>
  <si>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</si>
  <si>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</si>
  <si>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</si>
  <si>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</si>
  <si>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</si>
  <si>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</si>
  <si>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</si>
  <si>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</si>
  <si>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</si>
  <si>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</si>
  <si>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</si>
  <si>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</si>
  <si>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</si>
  <si>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</si>
  <si>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</si>
  <si>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</si>
  <si>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</si>
  <si>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</si>
  <si>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</si>
  <si>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</si>
  <si>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</si>
  <si>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</si>
  <si>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</si>
  <si>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</si>
  <si>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</si>
  <si>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</si>
  <si>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</si>
  <si>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</si>
  <si>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</si>
  <si>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</si>
  <si>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</si>
  <si>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</si>
  <si>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</si>
  <si>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</si>
  <si>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</si>
  <si>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</si>
  <si>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</si>
  <si>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</si>
  <si>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</si>
  <si>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</si>
  <si>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</si>
  <si>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</si>
  <si>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</si>
  <si>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</si>
  <si>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</si>
  <si>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</si>
  <si>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</si>
  <si>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</si>
  <si>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</si>
  <si>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</si>
  <si>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</si>
  <si>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</si>
  <si>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</si>
  <si>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</si>
  <si>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</si>
  <si>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</si>
  <si>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</si>
  <si>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</si>
  <si>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</si>
  <si>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</si>
  <si>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</si>
  <si>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</si>
  <si>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</si>
  <si>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</si>
  <si>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</si>
  <si>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</si>
  <si>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</si>
  <si>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</si>
  <si>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</si>
  <si>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</si>
  <si>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</si>
  <si>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</si>
  <si>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</si>
  <si>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</si>
  <si>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</si>
  <si>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</si>
  <si>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</si>
  <si>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</si>
  <si>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</si>
  <si>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</si>
  <si>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</si>
  <si>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</si>
  <si>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</si>
  <si>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</si>
  <si>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</si>
  <si>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</si>
  <si>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</si>
  <si>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</si>
  <si>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</si>
  <si>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</si>
  <si>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</si>
  <si>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</si>
  <si>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</si>
  <si>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</si>
  <si>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</si>
  <si>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</si>
  <si>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</si>
  <si>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</si>
  <si>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</si>
  <si>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</si>
  <si>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</si>
  <si>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</si>
  <si>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</si>
  <si>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</si>
  <si>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</si>
  <si>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</si>
  <si>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</si>
  <si>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</si>
  <si>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</si>
  <si>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</si>
  <si>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</si>
  <si>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</si>
  <si>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</si>
  <si>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</si>
  <si>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</si>
  <si>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</si>
  <si>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</si>
  <si>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</si>
  <si>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</si>
  <si>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</si>
  <si>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</si>
  <si>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</si>
  <si>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</si>
  <si>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</si>
  <si>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</si>
  <si>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</si>
  <si>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</si>
  <si>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</si>
  <si>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</si>
  <si>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</si>
  <si>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</si>
  <si>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</si>
  <si>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</si>
  <si>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</si>
  <si>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</si>
  <si>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</si>
  <si>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</si>
  <si>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</si>
  <si>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</si>
  <si>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</si>
  <si>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</si>
  <si>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</si>
  <si>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</si>
  <si>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</si>
  <si>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</si>
  <si>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</si>
  <si>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</si>
  <si>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</si>
  <si>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</si>
  <si>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</si>
  <si>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</si>
  <si>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</si>
  <si>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</si>
  <si>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</si>
  <si>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</si>
  <si>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</si>
  <si>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</si>
  <si>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</si>
  <si>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</si>
  <si>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</si>
  <si>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</si>
  <si>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</si>
  <si>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</si>
  <si>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</si>
  <si>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</si>
  <si>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</si>
  <si>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</si>
  <si>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</si>
  <si>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</si>
  <si>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</si>
  <si>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</si>
  <si>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</si>
  <si>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</si>
  <si>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</si>
  <si>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</si>
  <si>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</si>
  <si>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</si>
  <si>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</si>
  <si>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</si>
  <si>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</si>
  <si>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</si>
  <si>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</si>
  <si>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</si>
  <si>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</si>
  <si>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</si>
  <si>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</si>
  <si>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</si>
  <si>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</si>
  <si>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</si>
  <si>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</si>
  <si>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</si>
  <si>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</si>
  <si>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</si>
  <si>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</si>
  <si>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</si>
  <si>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</si>
  <si>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</si>
  <si>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</si>
  <si>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</si>
  <si>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</si>
  <si>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</si>
  <si>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</si>
  <si>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</si>
  <si>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</si>
  <si>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</si>
  <si>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</si>
  <si>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</si>
  <si>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</si>
  <si>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</si>
  <si>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</si>
  <si>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</si>
  <si>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</si>
  <si>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</si>
  <si>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</si>
  <si>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</si>
  <si>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</si>
  <si>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</si>
  <si>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</si>
  <si>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</si>
  <si>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</si>
  <si>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</si>
  <si>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</si>
  <si>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</si>
  <si>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</si>
  <si>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</si>
  <si>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</si>
  <si>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</si>
  <si>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</si>
  <si>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</si>
  <si>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</si>
  <si>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</si>
  <si>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</si>
  <si>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</si>
  <si>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</si>
  <si>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</si>
  <si>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</si>
  <si>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</si>
  <si>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</si>
  <si>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</si>
  <si>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</si>
  <si>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</si>
  <si>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</si>
  <si>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</si>
  <si>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</si>
  <si>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</si>
  <si>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</si>
  <si>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</si>
  <si>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</si>
  <si>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</si>
  <si>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</si>
  <si>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</si>
  <si>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</si>
  <si>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</si>
  <si>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</si>
  <si>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</si>
  <si>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</si>
  <si>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</si>
  <si>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</si>
  <si>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</si>
  <si>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</si>
  <si>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</si>
  <si>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</si>
  <si>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</si>
  <si>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</si>
  <si>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</si>
  <si>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</si>
  <si>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</si>
  <si>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</si>
  <si>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</si>
  <si>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</si>
  <si>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</si>
  <si>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</si>
  <si>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</si>
  <si>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</si>
  <si>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</si>
  <si>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</si>
  <si>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</si>
  <si>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</si>
  <si>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</si>
  <si>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</si>
  <si>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</si>
  <si>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</si>
  <si>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</si>
  <si>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</si>
  <si>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</si>
  <si>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</si>
  <si>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</si>
  <si>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</si>
  <si>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</si>
  <si>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</si>
  <si>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</si>
  <si>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</si>
  <si>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</si>
  <si>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</si>
  <si>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</si>
  <si>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</si>
  <si>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</si>
  <si>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</si>
  <si>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</si>
  <si>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</si>
  <si>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</si>
  <si>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</si>
  <si>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</si>
  <si>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</si>
  <si>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</si>
  <si>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</si>
  <si>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</si>
  <si>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</si>
  <si>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</si>
  <si>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</si>
  <si>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</si>
  <si>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</si>
  <si>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</si>
  <si>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</si>
  <si>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</si>
  <si>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</si>
  <si>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</si>
  <si>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</si>
  <si>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</si>
  <si>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</si>
  <si>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</si>
  <si>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</si>
  <si>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</si>
  <si>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</si>
  <si>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</si>
  <si>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</si>
  <si>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</si>
  <si>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</si>
  <si>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</si>
  <si>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</si>
  <si>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</si>
  <si>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</si>
  <si>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</si>
  <si>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</si>
  <si>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</si>
  <si>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</si>
  <si>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</si>
  <si>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</si>
  <si>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</si>
  <si>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</si>
  <si>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</si>
  <si>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</si>
  <si>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</si>
  <si>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</si>
  <si>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</si>
  <si>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</si>
  <si>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</si>
  <si>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</si>
  <si>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</si>
  <si>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</si>
  <si>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</si>
  <si>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</si>
  <si>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</si>
  <si>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</si>
  <si>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</si>
  <si>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</si>
  <si>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</si>
  <si>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</si>
  <si>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</si>
  <si>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</si>
  <si>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</si>
  <si>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</si>
  <si>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</si>
  <si>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</si>
  <si>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</si>
  <si>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</si>
  <si>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</si>
  <si>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</si>
  <si>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</si>
  <si>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</si>
  <si>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</si>
  <si>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</si>
  <si>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</si>
  <si>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</si>
  <si>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</si>
  <si>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</si>
  <si>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</si>
  <si>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</si>
  <si>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</si>
  <si>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</si>
  <si>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</si>
  <si>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</si>
  <si>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</si>
  <si>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</si>
  <si>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</si>
  <si>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</si>
  <si>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</si>
  <si>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</si>
  <si>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</si>
  <si>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</si>
  <si>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</si>
  <si>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</si>
  <si>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</si>
  <si>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</si>
  <si>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</si>
  <si>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</si>
  <si>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</si>
  <si>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</si>
  <si>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</si>
  <si>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</si>
  <si>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</si>
  <si>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</si>
  <si>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</si>
  <si>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</si>
  <si>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</si>
  <si>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</si>
  <si>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</si>
  <si>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</si>
  <si>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</si>
  <si>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</si>
  <si>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</si>
  <si>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</si>
  <si>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</si>
  <si>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</si>
  <si>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</si>
  <si>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</si>
  <si>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</si>
  <si>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</si>
  <si>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</si>
  <si>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</si>
  <si>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</si>
  <si>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</si>
  <si>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</si>
  <si>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</si>
  <si>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</si>
  <si>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</si>
  <si>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</si>
  <si>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</si>
  <si>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</si>
  <si>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</si>
  <si>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</si>
  <si>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</si>
  <si>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</si>
  <si>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</si>
  <si>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</si>
  <si>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</si>
  <si>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</si>
  <si>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</si>
  <si>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</si>
  <si>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</si>
  <si>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</si>
  <si>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</si>
  <si>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</si>
  <si>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</si>
  <si>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</si>
  <si>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</si>
  <si>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</si>
  <si>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</si>
  <si>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</si>
  <si>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</si>
  <si>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</si>
  <si>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</si>
  <si>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</si>
  <si>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</si>
  <si>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</si>
  <si>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</si>
  <si>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</si>
  <si>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</si>
  <si>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</si>
  <si>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</si>
  <si>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</si>
  <si>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</si>
  <si>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</si>
  <si>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</si>
  <si>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</si>
  <si>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</si>
  <si>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</si>
  <si>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</si>
  <si>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</si>
  <si>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</si>
  <si>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</si>
  <si>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</si>
  <si>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</si>
  <si>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</si>
  <si>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</si>
  <si>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</si>
  <si>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</si>
  <si>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</si>
  <si>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</si>
  <si>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</si>
  <si>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</si>
  <si>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</si>
  <si>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</si>
  <si>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</si>
  <si>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</si>
  <si>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</si>
  <si>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</si>
  <si>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</si>
  <si>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</si>
  <si>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</si>
  <si>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</si>
  <si>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</si>
  <si>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</si>
  <si>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</si>
  <si>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</si>
  <si>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</si>
  <si>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</si>
  <si>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</si>
  <si>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</si>
  <si>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</si>
  <si>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</si>
  <si>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</si>
  <si>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</si>
  <si>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</si>
  <si>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</si>
  <si>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</si>
  <si>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</si>
  <si>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</si>
  <si>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</si>
  <si>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</si>
  <si>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</si>
  <si>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</si>
  <si>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</si>
  <si>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</si>
  <si>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</si>
  <si>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</si>
  <si>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</si>
  <si>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</si>
  <si>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</si>
  <si>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</si>
  <si>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</si>
  <si>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</si>
  <si>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</si>
  <si>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</si>
  <si>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</si>
  <si>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</si>
  <si>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</si>
  <si>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</si>
  <si>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</si>
  <si>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</si>
  <si>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</si>
  <si>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</si>
  <si>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</si>
  <si>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</si>
  <si>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</si>
  <si>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</si>
  <si>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</si>
  <si>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</si>
  <si>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</si>
  <si>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</si>
  <si>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</si>
  <si>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</si>
  <si>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</si>
  <si>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</si>
  <si>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</si>
  <si>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</si>
  <si>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</si>
  <si>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</si>
  <si>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</si>
  <si>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</si>
  <si>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</si>
  <si>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</si>
  <si>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</si>
  <si>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</si>
  <si>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</si>
  <si>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</si>
  <si>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</si>
  <si>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</si>
  <si>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</si>
  <si>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</si>
  <si>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</si>
  <si>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</si>
  <si>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</si>
  <si>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</si>
  <si>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</si>
  <si>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</si>
  <si>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</si>
  <si>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</si>
  <si>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</si>
  <si>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</si>
  <si>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</si>
  <si>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</si>
  <si>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</si>
  <si>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</si>
  <si>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</si>
  <si>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</si>
  <si>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</si>
  <si>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</si>
  <si>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</si>
  <si>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</si>
  <si>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</si>
  <si>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</si>
  <si>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</si>
  <si>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</si>
  <si>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</si>
  <si>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</si>
  <si>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</si>
  <si>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</si>
  <si>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</si>
  <si>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</si>
  <si>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</si>
  <si>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</si>
  <si>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</si>
  <si>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</si>
  <si>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</si>
  <si>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</si>
  <si>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</si>
  <si>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</si>
  <si>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</si>
  <si>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</si>
  <si>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</si>
  <si>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</si>
  <si>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</si>
  <si>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</si>
  <si>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</si>
  <si>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</si>
  <si>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</si>
  <si>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</si>
  <si>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</si>
  <si>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</si>
  <si>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</si>
  <si>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</si>
  <si>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</si>
  <si>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</si>
  <si>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</si>
  <si>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</si>
  <si>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</si>
  <si>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</si>
  <si>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</si>
  <si>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</si>
  <si>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</si>
  <si>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</si>
  <si>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</si>
  <si>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</si>
  <si>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</si>
  <si>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</si>
  <si>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</si>
  <si>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</si>
  <si>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</si>
  <si>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</si>
  <si>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</si>
  <si>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</si>
  <si>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</si>
  <si>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</si>
  <si>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</si>
  <si>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</si>
  <si>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</si>
  <si>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</si>
  <si>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</si>
  <si>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</si>
  <si>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</si>
  <si>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</si>
  <si>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</si>
  <si>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</si>
  <si>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</si>
  <si>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</si>
  <si>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</si>
  <si>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</si>
  <si>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</si>
  <si>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</si>
  <si>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</si>
  <si>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</si>
  <si>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</si>
  <si>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</si>
  <si>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</si>
  <si>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</si>
  <si>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</si>
  <si>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</si>
  <si>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</si>
  <si>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</si>
  <si>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</si>
  <si>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</si>
  <si>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</si>
  <si>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</si>
  <si>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</si>
  <si>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</si>
  <si>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</si>
  <si>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</si>
  <si>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</si>
  <si>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</si>
  <si>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</si>
  <si>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</si>
  <si>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</si>
  <si>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</si>
  <si>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</si>
  <si>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</si>
  <si>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</si>
  <si>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</si>
  <si>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</si>
  <si>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</si>
  <si>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</si>
  <si>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</si>
  <si>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</si>
  <si>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</si>
  <si>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</si>
  <si>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</si>
  <si>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</si>
  <si>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</si>
  <si>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</si>
  <si>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</si>
  <si>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</si>
  <si>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</si>
  <si>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</si>
  <si>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</si>
  <si>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</si>
  <si>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</si>
  <si>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</si>
  <si>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</si>
  <si>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</si>
  <si>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</si>
  <si>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</si>
  <si>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</si>
  <si>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</si>
  <si>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</si>
  <si>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</si>
  <si>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</si>
  <si>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</si>
  <si>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</si>
  <si>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</si>
  <si>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</si>
  <si>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</si>
  <si>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</si>
  <si>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</si>
  <si>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</si>
  <si>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</si>
  <si>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</si>
  <si>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</si>
  <si>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</si>
  <si>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</si>
  <si>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</si>
  <si>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</si>
  <si>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</si>
  <si>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</si>
  <si>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</si>
  <si>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</si>
  <si>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</si>
  <si>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</si>
  <si>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</si>
  <si>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</si>
  <si>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</si>
  <si>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</si>
  <si>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</si>
  <si>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</si>
  <si>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</si>
  <si>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</si>
  <si>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</si>
  <si>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</si>
  <si>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</si>
  <si>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</si>
  <si>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</si>
  <si>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</si>
  <si>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</si>
  <si>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</si>
  <si>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</si>
  <si>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</si>
  <si>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</si>
  <si>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</si>
  <si>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</si>
  <si>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</si>
  <si>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</si>
  <si>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</si>
  <si>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</si>
  <si>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</si>
  <si>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</si>
  <si>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</si>
  <si>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</si>
  <si>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</si>
  <si>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</si>
  <si>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</si>
  <si>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</si>
  <si>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</si>
  <si>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</si>
  <si>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</si>
  <si>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</si>
  <si>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</si>
  <si>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</si>
  <si>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</si>
  <si>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</si>
  <si>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</si>
  <si>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</si>
  <si>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</si>
  <si>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</si>
  <si>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</si>
  <si>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</si>
  <si>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</si>
  <si>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</si>
  <si>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</si>
  <si>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</si>
  <si>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</si>
  <si>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</si>
  <si>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</si>
  <si>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</si>
  <si>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</si>
  <si>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</si>
  <si>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</si>
  <si>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</si>
  <si>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</si>
  <si>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</si>
  <si>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</si>
  <si>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</si>
  <si>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</si>
  <si>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</si>
  <si>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</si>
  <si>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</si>
  <si>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</si>
  <si>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</si>
  <si>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</si>
  <si>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</si>
  <si>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</si>
  <si>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</si>
  <si>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</si>
  <si>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</si>
  <si>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</si>
  <si>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</si>
  <si>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</si>
  <si>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</si>
  <si>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</si>
  <si>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</si>
  <si>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</si>
  <si>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</si>
  <si>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</si>
  <si>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</si>
  <si>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</si>
  <si>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</si>
  <si>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</si>
  <si>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</si>
  <si>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</si>
  <si>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</si>
  <si>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</si>
  <si>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</si>
  <si>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</si>
  <si>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</si>
  <si>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</si>
  <si>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</si>
  <si>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</si>
  <si>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</si>
  <si>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</si>
  <si>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</si>
  <si>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</si>
  <si>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</si>
  <si>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</si>
  <si>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</si>
  <si>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</si>
  <si>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</si>
  <si>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</si>
  <si>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</si>
  <si>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</si>
  <si>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</si>
  <si>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</si>
  <si>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</si>
  <si>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</si>
  <si>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</si>
  <si>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</si>
  <si>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</si>
  <si>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</si>
  <si>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</si>
  <si>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</si>
  <si>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</si>
  <si>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</si>
  <si>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</si>
  <si>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</si>
  <si>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</si>
  <si>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</si>
  <si>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</si>
  <si>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</si>
  <si>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</si>
  <si>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</si>
  <si>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</si>
  <si>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</si>
  <si>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</si>
  <si>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</si>
  <si>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</si>
  <si>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</si>
  <si>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</si>
  <si>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</si>
  <si>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</si>
  <si>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</si>
  <si>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</si>
  <si>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</si>
  <si>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</si>
  <si>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</si>
  <si>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</si>
  <si>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</si>
  <si>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</si>
  <si>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</si>
  <si>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</si>
  <si>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</si>
  <si>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</si>
  <si>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</si>
  <si>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</si>
  <si>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</si>
  <si>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</si>
  <si>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</si>
  <si>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</si>
  <si>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</si>
  <si>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</si>
  <si>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</si>
  <si>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</si>
  <si>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</si>
  <si>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</si>
  <si>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</si>
  <si>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</si>
  <si>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</si>
  <si>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</si>
  <si>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</si>
  <si>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</si>
  <si>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</si>
  <si>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</si>
  <si>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</si>
  <si>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</si>
  <si>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</si>
  <si>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</si>
  <si>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</si>
  <si>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</si>
  <si>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</si>
  <si>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</si>
  <si>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</si>
  <si>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</si>
  <si>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</si>
  <si>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</si>
  <si>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</si>
  <si>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</si>
  <si>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</si>
  <si>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</si>
  <si>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</si>
  <si>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</si>
  <si>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</si>
  <si>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</si>
  <si>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</si>
  <si>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</si>
  <si>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</si>
  <si>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</si>
  <si>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</si>
  <si>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</si>
  <si>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</si>
  <si>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</si>
  <si>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</si>
  <si>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</si>
  <si>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</si>
  <si>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</si>
  <si>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</si>
  <si>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</si>
  <si>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</si>
  <si>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</si>
  <si>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</si>
  <si>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</si>
  <si>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</si>
  <si>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</si>
  <si>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</si>
  <si>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</si>
  <si>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</si>
  <si>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</si>
  <si>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</si>
  <si>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</si>
  <si>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</si>
  <si>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</si>
  <si>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</si>
  <si>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</si>
  <si>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</si>
  <si>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</si>
  <si>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</si>
  <si>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</si>
  <si>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</si>
  <si>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</si>
  <si>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</si>
  <si>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</si>
  <si>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</si>
  <si>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</si>
  <si>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</si>
  <si>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</si>
  <si>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</si>
  <si>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</si>
  <si>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</si>
  <si>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</si>
  <si>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</si>
  <si>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</si>
  <si>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</si>
  <si>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</si>
  <si>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</si>
  <si>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</si>
  <si>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</si>
  <si>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</si>
  <si>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</si>
  <si>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</si>
  <si>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</si>
  <si>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</si>
  <si>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</si>
  <si>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</si>
  <si>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</si>
  <si>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</si>
  <si>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</si>
  <si>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</si>
  <si>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</si>
  <si>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</si>
  <si>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</si>
  <si>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</si>
  <si>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</si>
  <si>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</si>
  <si>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</si>
  <si>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</si>
  <si>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</si>
  <si>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</si>
  <si>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</si>
  <si>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</si>
  <si>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</si>
  <si>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</si>
  <si>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</si>
  <si>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</si>
  <si>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</si>
  <si>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</si>
  <si>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</si>
  <si>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</si>
  <si>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</si>
  <si>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</si>
  <si>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</si>
  <si>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</si>
  <si>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</si>
  <si>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</si>
  <si>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</si>
  <si>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</si>
  <si>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</si>
  <si>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</si>
  <si>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</si>
  <si>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</si>
  <si>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</si>
  <si>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</si>
  <si>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</si>
  <si>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</si>
  <si>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</si>
  <si>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</si>
  <si>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</si>
  <si>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</si>
  <si>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</si>
  <si>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</si>
  <si>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</si>
  <si>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</si>
  <si>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</si>
  <si>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</si>
  <si>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</si>
  <si>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</si>
  <si>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</si>
  <si>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</si>
  <si>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</si>
  <si>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</si>
  <si>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</si>
  <si>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</si>
  <si>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</si>
  <si>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</si>
  <si>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</si>
  <si>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</si>
  <si>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</si>
  <si>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</si>
  <si>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</si>
  <si>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</si>
  <si>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</si>
  <si>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</si>
  <si>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</si>
  <si>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</si>
  <si>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</si>
  <si>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</si>
  <si>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</si>
  <si>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</si>
  <si>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</si>
  <si>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</si>
  <si>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</si>
  <si>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</si>
  <si>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</si>
  <si>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</si>
  <si>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</si>
  <si>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</si>
  <si>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</si>
  <si>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</si>
  <si>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</si>
  <si>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</si>
  <si>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</si>
  <si>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</si>
  <si>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</si>
  <si>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</si>
  <si>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</si>
  <si>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</si>
  <si>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</si>
  <si>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</si>
  <si>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</si>
  <si>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</si>
  <si>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</si>
  <si>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</si>
  <si>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</si>
  <si>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</si>
  <si>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</si>
  <si>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</si>
  <si>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</si>
  <si>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</si>
  <si>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</si>
  <si>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</si>
  <si>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</si>
  <si>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</si>
  <si>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</si>
  <si>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</si>
  <si>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</si>
  <si>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</si>
  <si>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</si>
  <si>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</si>
  <si>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</si>
  <si>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</si>
  <si>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</si>
  <si>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</si>
  <si>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</si>
  <si>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</si>
  <si>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</si>
  <si>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</si>
  <si>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</si>
  <si>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</si>
  <si>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</si>
  <si>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</si>
  <si>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</si>
  <si>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</si>
  <si>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</si>
  <si>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</si>
  <si>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</si>
  <si>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</si>
  <si>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</si>
  <si>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</si>
  <si>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</si>
  <si>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</si>
  <si>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</si>
  <si>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</si>
  <si>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</si>
  <si>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</si>
  <si>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</si>
  <si>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</si>
  <si>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</si>
  <si>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</si>
  <si>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</si>
  <si>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</si>
  <si>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</si>
  <si>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</si>
  <si>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</si>
  <si>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</si>
  <si>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</si>
  <si>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</si>
  <si>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</si>
  <si>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</si>
  <si>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</si>
  <si>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</si>
  <si>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</si>
  <si>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</si>
  <si>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</si>
  <si>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</si>
  <si>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</si>
  <si>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</si>
  <si>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</si>
  <si>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</si>
  <si>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</si>
  <si>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</si>
  <si>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</si>
  <si>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</si>
  <si>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</si>
  <si>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</si>
  <si>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</si>
  <si>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</si>
  <si>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</si>
  <si>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</si>
  <si>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</si>
  <si>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</si>
  <si>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</si>
  <si>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</si>
  <si>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</si>
  <si>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</si>
  <si>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</si>
  <si>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</si>
  <si>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</si>
  <si>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</si>
  <si>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</si>
  <si>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</si>
  <si>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</si>
  <si>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</si>
  <si>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</si>
  <si>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</si>
  <si>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</si>
  <si>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</si>
  <si>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</si>
  <si>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</si>
  <si>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</si>
  <si>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</si>
  <si>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</si>
  <si>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</si>
  <si>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</si>
  <si>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</si>
  <si>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</si>
  <si>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</si>
  <si>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</si>
  <si>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</si>
  <si>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</si>
  <si>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</si>
  <si>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</si>
  <si>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</si>
  <si>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</si>
  <si>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</si>
  <si>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</si>
  <si>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</si>
  <si>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</si>
  <si>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</si>
  <si>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</si>
  <si>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</si>
  <si>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</si>
  <si>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</si>
  <si>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</si>
  <si>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</si>
  <si>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</si>
  <si>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</si>
  <si>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</si>
  <si>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</si>
  <si>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</si>
  <si>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</si>
  <si>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</si>
  <si>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</si>
  <si>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</si>
  <si>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</si>
  <si>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</si>
  <si>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</si>
  <si>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</si>
  <si>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</si>
  <si>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</si>
  <si>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</si>
  <si>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</si>
  <si>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</si>
  <si>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</si>
  <si>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</si>
  <si>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</si>
  <si>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</si>
  <si>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</si>
  <si>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</si>
  <si>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</si>
  <si>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</si>
  <si>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</si>
  <si>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</si>
  <si>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</si>
  <si>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</si>
  <si>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</si>
  <si>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</si>
  <si>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</si>
  <si>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</si>
  <si>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</si>
  <si>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</si>
  <si>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</si>
  <si>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</si>
  <si>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</si>
  <si>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</si>
  <si>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</si>
  <si>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</si>
  <si>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</si>
  <si>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</si>
  <si>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</si>
  <si>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</si>
  <si>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</si>
  <si>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</si>
  <si>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</si>
  <si>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</si>
  <si>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</si>
  <si>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</si>
  <si>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</si>
  <si>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</si>
  <si>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</si>
  <si>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</si>
  <si>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</si>
  <si>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</si>
  <si>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</si>
  <si>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</si>
  <si>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</si>
  <si>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</si>
  <si>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</si>
  <si>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</si>
  <si>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</si>
  <si>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</si>
  <si>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</si>
  <si>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</si>
  <si>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</si>
  <si>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</si>
  <si>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</si>
  <si>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</si>
  <si>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</si>
  <si>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</si>
  <si>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</si>
  <si>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</si>
  <si>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</si>
  <si>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</si>
  <si>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</si>
  <si>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</si>
  <si>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</si>
  <si>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</si>
  <si>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</si>
  <si>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</si>
  <si>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</si>
  <si>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</si>
  <si>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</si>
  <si>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</si>
  <si>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</si>
  <si>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</si>
  <si>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</si>
  <si>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</si>
  <si>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</si>
  <si>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</si>
  <si>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</si>
  <si>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</si>
  <si>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</si>
  <si>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</si>
  <si>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</si>
  <si>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</si>
  <si>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</si>
  <si>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</si>
  <si>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</si>
  <si>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</si>
  <si>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</si>
  <si>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</si>
  <si>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</si>
  <si>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</si>
  <si>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</si>
  <si>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</si>
  <si>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</si>
  <si>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</si>
  <si>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</si>
  <si>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</si>
  <si>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</si>
  <si>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</si>
  <si>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</si>
  <si>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</si>
  <si>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</si>
  <si>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</si>
  <si>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</si>
  <si>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</si>
  <si>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</si>
  <si>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</si>
  <si>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</si>
  <si>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</si>
  <si>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</si>
  <si>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</si>
  <si>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</si>
  <si>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</si>
  <si>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</si>
  <si>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</si>
  <si>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</si>
  <si>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</si>
  <si>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</si>
  <si>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</si>
  <si>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</si>
  <si>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</si>
  <si>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</si>
  <si>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</si>
  <si>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</si>
  <si>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</si>
  <si>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</si>
  <si>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</si>
  <si>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</si>
  <si>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</si>
  <si>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</si>
  <si>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</si>
  <si>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</si>
  <si>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</si>
  <si>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</si>
  <si>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</si>
  <si>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</si>
  <si>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</si>
  <si>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</si>
  <si>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</si>
  <si>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</si>
  <si>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</si>
  <si>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</si>
  <si>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</si>
  <si>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</si>
  <si>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</si>
  <si>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</si>
  <si>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</si>
  <si>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</si>
  <si>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</si>
  <si>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</si>
  <si>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</si>
  <si>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</si>
  <si>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</si>
  <si>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</si>
  <si>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</si>
  <si>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</si>
  <si>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</si>
  <si>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</si>
  <si>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</si>
  <si>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</si>
  <si>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</si>
  <si>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</si>
  <si>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</si>
  <si>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</si>
  <si>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</si>
  <si>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</si>
  <si>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</si>
  <si>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</si>
  <si>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</si>
  <si>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</si>
  <si>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</si>
  <si>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</si>
  <si>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</si>
  <si>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</si>
  <si>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</si>
  <si>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</si>
  <si>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</si>
  <si>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</si>
  <si>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</si>
  <si>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</si>
  <si>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</si>
  <si>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</si>
  <si>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</si>
  <si>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</si>
  <si>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</si>
  <si>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</si>
  <si>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</si>
  <si>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</si>
  <si>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</si>
  <si>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</si>
  <si>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</si>
  <si>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</si>
  <si>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</si>
  <si>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</si>
  <si>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</si>
  <si>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</si>
  <si>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</si>
  <si>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</si>
  <si>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</si>
  <si>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</si>
  <si>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</si>
  <si>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</si>
  <si>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</si>
  <si>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</si>
  <si>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</si>
  <si>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</si>
  <si>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</si>
  <si>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</si>
  <si>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</si>
  <si>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</si>
  <si>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</si>
  <si>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</si>
  <si>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</si>
  <si>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</si>
  <si>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</si>
  <si>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</si>
  <si>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</si>
  <si>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</si>
  <si>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</si>
  <si>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</si>
  <si>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</si>
  <si>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</si>
  <si>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</si>
  <si>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</si>
  <si>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</si>
  <si>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</si>
  <si>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</si>
  <si>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</si>
  <si>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</si>
  <si>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</si>
  <si>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</si>
  <si>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</si>
  <si>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</si>
  <si>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</si>
  <si>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</si>
  <si>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</si>
  <si>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</si>
  <si>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</si>
  <si>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</si>
  <si>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</si>
  <si>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</si>
  <si>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</si>
  <si>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</si>
  <si>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</si>
  <si>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</si>
  <si>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</si>
  <si>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</si>
  <si>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</si>
  <si>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</si>
  <si>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</si>
  <si>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</si>
  <si>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</si>
  <si>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</si>
  <si>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</si>
  <si>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</si>
  <si>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</si>
  <si>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</si>
  <si>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</si>
  <si>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</si>
  <si>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</si>
  <si>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</si>
  <si>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</si>
  <si>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</si>
  <si>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</si>
  <si>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</si>
  <si>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</si>
  <si>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</si>
  <si>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</si>
  <si>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</si>
  <si>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</si>
  <si>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</si>
  <si>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</si>
  <si>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</si>
  <si>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</si>
  <si>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</si>
  <si>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</si>
  <si>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</si>
  <si>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</si>
  <si>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</si>
  <si>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</si>
  <si>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</si>
  <si>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</si>
  <si>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</si>
  <si>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</si>
  <si>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</si>
  <si>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</si>
  <si>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</si>
  <si>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</si>
  <si>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</si>
  <si>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</si>
  <si>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</si>
  <si>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</si>
  <si>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</si>
  <si>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</si>
  <si>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</si>
  <si>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</si>
  <si>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</si>
  <si>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</si>
  <si>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</si>
  <si>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</si>
  <si>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</si>
  <si>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</si>
  <si>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</si>
  <si>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</si>
  <si>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</si>
  <si>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</si>
  <si>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</si>
  <si>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</si>
  <si>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</si>
  <si>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</si>
  <si>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</si>
  <si>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</si>
  <si>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</si>
  <si>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</si>
  <si>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</si>
  <si>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</si>
  <si>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</si>
  <si>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</si>
  <si>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</si>
  <si>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</si>
  <si>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</si>
  <si>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</si>
  <si>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</si>
  <si>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</si>
  <si>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</si>
  <si>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</si>
  <si>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</si>
  <si>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</si>
  <si>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</si>
  <si>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</si>
  <si>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</si>
  <si>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</si>
  <si>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</si>
  <si>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</si>
  <si>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</si>
  <si>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</si>
  <si>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</si>
  <si>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</si>
  <si>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</si>
  <si>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</si>
  <si>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</si>
  <si>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</si>
  <si>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</si>
  <si>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</si>
  <si>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</si>
  <si>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</si>
  <si>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</si>
  <si>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</si>
  <si>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</si>
  <si>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</si>
  <si>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</si>
  <si>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</si>
  <si>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</si>
  <si>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</si>
  <si>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</si>
  <si>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</si>
  <si>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</si>
  <si>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</si>
  <si>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</si>
  <si>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</si>
  <si>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</si>
  <si>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</si>
  <si>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</si>
  <si>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</si>
  <si>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</si>
  <si>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</si>
  <si>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</si>
  <si>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</si>
  <si>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</si>
  <si>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</si>
  <si>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</si>
  <si>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</si>
  <si>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</si>
  <si>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</si>
  <si>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</si>
  <si>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</si>
  <si>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</si>
  <si>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</si>
  <si>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</si>
  <si>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</si>
  <si>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</si>
  <si>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</si>
  <si>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</si>
  <si>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</si>
  <si>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</si>
  <si>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</si>
  <si>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</si>
  <si>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</si>
  <si>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</si>
  <si>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</si>
  <si>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</si>
  <si>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</si>
  <si>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</si>
  <si>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</si>
  <si>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</si>
  <si>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</si>
  <si>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</si>
  <si>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</si>
  <si>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</si>
  <si>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</si>
  <si>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</si>
  <si>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</si>
  <si>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</si>
  <si>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</si>
  <si>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</si>
  <si>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</si>
  <si>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</si>
  <si>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</si>
  <si>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</si>
  <si>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</si>
  <si>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</si>
  <si>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</si>
  <si>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</si>
  <si>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</si>
  <si>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</si>
  <si>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</si>
  <si>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</si>
  <si>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</si>
  <si>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</si>
  <si>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</si>
  <si>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</si>
  <si>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</si>
  <si>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</si>
  <si>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</si>
  <si>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</si>
  <si>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</si>
  <si>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</si>
  <si>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</si>
  <si>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</si>
  <si>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</si>
  <si>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</si>
  <si>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</si>
  <si>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</si>
  <si>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</si>
  <si>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</si>
  <si>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</si>
  <si>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</si>
  <si>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</si>
  <si>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</si>
  <si>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</si>
  <si>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</si>
  <si>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</si>
  <si>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</si>
  <si>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</si>
  <si>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</si>
  <si>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</si>
  <si>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</si>
  <si>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</si>
  <si>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</si>
  <si>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</si>
  <si>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</si>
  <si>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</si>
  <si>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</si>
  <si>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</si>
  <si>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</si>
  <si>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</si>
  <si>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</si>
  <si>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</si>
  <si>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</si>
  <si>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</si>
  <si>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</si>
  <si>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</si>
  <si>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</si>
  <si>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</si>
  <si>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</si>
  <si>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</si>
  <si>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</si>
  <si>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</si>
  <si>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</si>
  <si>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</si>
  <si>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</si>
  <si>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</si>
  <si>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</si>
  <si>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</si>
  <si>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</si>
  <si>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</si>
  <si>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</si>
  <si>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</si>
  <si>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</si>
  <si>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</si>
  <si>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</si>
  <si>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</si>
  <si>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</si>
  <si>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</si>
  <si>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</si>
  <si>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</si>
  <si>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</si>
  <si>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</si>
  <si>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</si>
  <si>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</si>
  <si>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</si>
  <si>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</si>
  <si>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</si>
  <si>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</si>
  <si>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</si>
  <si>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</si>
  <si>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</si>
  <si>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</si>
  <si>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</si>
  <si>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</si>
  <si>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</si>
  <si>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</si>
  <si>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</si>
  <si>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</si>
  <si>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</si>
  <si>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</si>
  <si>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</si>
  <si>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</si>
  <si>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</si>
  <si>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</si>
  <si>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</si>
  <si>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</si>
  <si>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</si>
  <si>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</si>
  <si>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</si>
  <si>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</si>
  <si>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</si>
  <si>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</si>
  <si>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</si>
  <si>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</si>
  <si>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</si>
  <si>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</si>
  <si>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</si>
  <si>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</si>
  <si>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</si>
  <si>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</si>
  <si>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</si>
  <si>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</si>
  <si>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</si>
  <si>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</si>
  <si>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</si>
  <si>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</si>
  <si>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</si>
  <si>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</si>
  <si>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</si>
  <si>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</si>
  <si>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</si>
  <si>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</si>
  <si>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</si>
  <si>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</si>
  <si>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</si>
  <si>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</si>
  <si>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</si>
  <si>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</si>
  <si>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</si>
  <si>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</si>
  <si>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</si>
  <si>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</si>
  <si>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</si>
  <si>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</si>
  <si>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</si>
  <si>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</si>
  <si>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</si>
  <si>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</si>
  <si>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</si>
  <si>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</si>
  <si>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</si>
  <si>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</si>
  <si>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</si>
  <si>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</si>
  <si>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</si>
  <si>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</si>
  <si>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</si>
  <si>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</si>
  <si>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</si>
  <si>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</si>
  <si>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</si>
  <si>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</si>
  <si>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</si>
  <si>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</si>
  <si>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</si>
  <si>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</si>
  <si>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</si>
  <si>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</si>
  <si>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</si>
  <si>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</si>
  <si>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</si>
  <si>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</si>
  <si>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</si>
  <si>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</si>
  <si>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</si>
  <si>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</si>
  <si>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</si>
  <si>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</si>
  <si>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</si>
  <si>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</si>
  <si>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</si>
  <si>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</si>
  <si>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</si>
  <si>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</si>
  <si>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</si>
  <si>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</si>
  <si>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</si>
  <si>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</si>
  <si>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</si>
  <si>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</si>
  <si>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</si>
  <si>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</si>
  <si>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</si>
  <si>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</si>
  <si>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</si>
  <si>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</si>
  <si>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</si>
  <si>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</si>
  <si>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</si>
  <si>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</si>
  <si>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</si>
  <si>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</si>
  <si>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</si>
  <si>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</si>
  <si>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</si>
  <si>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</si>
  <si>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</si>
  <si>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</si>
  <si>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</si>
  <si>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</si>
  <si>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</si>
  <si>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</si>
  <si>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</si>
  <si>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</si>
  <si>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</si>
  <si>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</si>
  <si>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</si>
  <si>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</si>
  <si>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</si>
  <si>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</si>
  <si>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</si>
  <si>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</si>
  <si>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</si>
  <si>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</si>
  <si>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</si>
  <si>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</si>
  <si>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</si>
  <si>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</si>
  <si>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</si>
  <si>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</si>
  <si>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</si>
  <si>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</si>
  <si>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</si>
  <si>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</si>
  <si>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</si>
  <si>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</si>
  <si>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</si>
  <si>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</si>
  <si>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</si>
  <si>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</si>
  <si>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</si>
  <si>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</si>
  <si>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</si>
  <si>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</si>
  <si>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</si>
  <si>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</si>
  <si>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</si>
  <si>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</si>
  <si>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</si>
  <si>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</si>
  <si>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</si>
  <si>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</si>
  <si>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</si>
  <si>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</si>
  <si>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</si>
  <si>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</si>
  <si>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</si>
  <si>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</si>
  <si>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</si>
  <si>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</si>
  <si>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</si>
  <si>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</si>
  <si>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</si>
  <si>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</si>
  <si>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</si>
  <si>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</si>
  <si>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</si>
  <si>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</si>
  <si>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</si>
  <si>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</si>
  <si>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</si>
  <si>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</si>
  <si>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</si>
  <si>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</si>
  <si>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</si>
  <si>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</si>
  <si>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</si>
  <si>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</si>
  <si>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</si>
  <si>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</si>
  <si>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</si>
  <si>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</si>
  <si>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</si>
  <si>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</si>
  <si>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</si>
  <si>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</si>
  <si>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</si>
  <si>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</si>
  <si>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</si>
  <si>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</si>
  <si>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</si>
  <si>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</si>
  <si>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</si>
  <si>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</si>
  <si>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</si>
  <si>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</si>
  <si>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</si>
  <si>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</si>
  <si>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</si>
  <si>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</si>
  <si>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</si>
  <si>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</si>
  <si>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</si>
  <si>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</si>
  <si>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</si>
  <si>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</si>
  <si>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</si>
  <si>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</si>
  <si>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</si>
  <si>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</si>
  <si>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</si>
  <si>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</si>
  <si>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</si>
  <si>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</si>
  <si>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</si>
  <si>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</si>
  <si>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</si>
  <si>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</si>
  <si>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</si>
  <si>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</si>
  <si>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</si>
  <si>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</si>
  <si>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</si>
  <si>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</si>
  <si>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</si>
  <si>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</si>
  <si>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</si>
  <si>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</si>
  <si>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</si>
  <si>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</si>
  <si>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</si>
  <si>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</si>
  <si>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</si>
  <si>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</si>
  <si>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</si>
  <si>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</si>
  <si>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</si>
  <si>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</si>
  <si>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</si>
  <si>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</si>
  <si>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</si>
  <si>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</si>
  <si>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</si>
  <si>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</si>
  <si>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</si>
  <si>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</si>
  <si>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</si>
  <si>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</si>
  <si>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</si>
  <si>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</si>
  <si>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</si>
  <si>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</si>
  <si>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</si>
  <si>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</si>
  <si>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</si>
  <si>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</si>
  <si>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</si>
  <si>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</si>
  <si>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</si>
  <si>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</si>
  <si>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</si>
  <si>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</si>
  <si>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</si>
  <si>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</si>
  <si>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</si>
  <si>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</si>
  <si>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</si>
  <si>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</si>
  <si>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</si>
  <si>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</si>
  <si>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</si>
  <si>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</si>
  <si>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</si>
  <si>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</si>
  <si>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</si>
  <si>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</si>
  <si>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</si>
  <si>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</si>
  <si>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</si>
  <si>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</si>
  <si>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</si>
  <si>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</si>
  <si>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</si>
  <si>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</si>
  <si>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</si>
  <si>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</si>
  <si>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</si>
  <si>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</si>
  <si>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</si>
  <si>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</si>
  <si>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</si>
  <si>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</si>
  <si>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</si>
  <si>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</si>
  <si>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</si>
  <si>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</si>
  <si>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</si>
  <si>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</si>
  <si>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</si>
  <si>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</si>
  <si>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</si>
  <si>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</si>
  <si>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</si>
  <si>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</si>
  <si>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</si>
  <si>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</si>
  <si>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</si>
  <si>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</si>
  <si>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</si>
  <si>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</si>
  <si>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</si>
  <si>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</si>
  <si>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</si>
  <si>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</si>
  <si>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</si>
  <si>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</si>
  <si>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</si>
  <si>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</si>
  <si>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</si>
  <si>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</si>
  <si>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</si>
  <si>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</si>
  <si>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</si>
  <si>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</si>
  <si>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</si>
  <si>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</si>
  <si>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</si>
  <si>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</si>
  <si>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</si>
  <si>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</si>
  <si>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</si>
  <si>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</si>
  <si>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</si>
  <si>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</si>
  <si>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</si>
  <si>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</si>
  <si>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</si>
  <si>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</si>
  <si>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</si>
  <si>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</si>
  <si>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</si>
  <si>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</si>
  <si>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</si>
  <si>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</si>
  <si>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</si>
  <si>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</si>
  <si>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</si>
  <si>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</si>
  <si>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</si>
  <si>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</si>
  <si>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</si>
  <si>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</si>
  <si>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</si>
  <si>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</si>
  <si>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</si>
  <si>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</si>
  <si>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</si>
  <si>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</si>
  <si>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</si>
  <si>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</si>
  <si>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</si>
  <si>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</si>
  <si>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</si>
  <si>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</si>
  <si>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</si>
  <si>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</si>
  <si>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</si>
  <si>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</si>
  <si>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</si>
  <si>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</si>
  <si>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</si>
  <si>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</si>
  <si>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</si>
  <si>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</si>
  <si>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</si>
  <si>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</si>
  <si>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</si>
  <si>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</si>
  <si>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</si>
  <si>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</si>
  <si>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</si>
  <si>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</si>
  <si>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</si>
  <si>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</si>
  <si>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</si>
  <si>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</si>
  <si>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</si>
  <si>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</si>
  <si>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</si>
  <si>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</si>
  <si>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</si>
  <si>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</si>
  <si>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</si>
  <si>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</si>
  <si>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</si>
  <si>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</si>
  <si>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</si>
  <si>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</si>
  <si>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</si>
  <si>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</si>
  <si>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</si>
  <si>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</si>
  <si>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</si>
  <si>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</si>
  <si>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</si>
  <si>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</si>
  <si>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</si>
  <si>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</si>
  <si>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</si>
  <si>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</si>
  <si>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</si>
  <si>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</si>
  <si>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</si>
  <si>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</si>
  <si>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</si>
  <si>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</si>
  <si>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</si>
  <si>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</si>
  <si>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</si>
  <si>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</si>
  <si>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</si>
  <si>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</si>
  <si>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</si>
  <si>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</si>
  <si>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</si>
  <si>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</si>
  <si>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</si>
  <si>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</si>
  <si>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</si>
  <si>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</si>
  <si>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</si>
  <si>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</si>
  <si>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</si>
  <si>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</si>
  <si>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</si>
  <si>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</si>
  <si>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</si>
  <si>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</si>
  <si>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</si>
  <si>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</si>
  <si>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</si>
  <si>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</si>
  <si>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</si>
  <si>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</si>
  <si>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</si>
  <si>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</si>
  <si>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</si>
  <si>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</si>
  <si>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</si>
  <si>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</si>
  <si>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</si>
  <si>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</si>
  <si>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</si>
  <si>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</si>
  <si>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</si>
  <si>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</si>
  <si>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</si>
  <si>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</si>
  <si>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</si>
  <si>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</si>
  <si>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</si>
  <si>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</si>
  <si>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</si>
  <si>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</si>
  <si>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</si>
  <si>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</si>
  <si>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</si>
  <si>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</si>
  <si>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</si>
  <si>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</si>
  <si>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</si>
  <si>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</si>
  <si>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</si>
  <si>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</si>
  <si>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</si>
  <si>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</si>
  <si>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</si>
  <si>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</si>
  <si>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</si>
  <si>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</si>
  <si>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</si>
  <si>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</si>
  <si>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</si>
  <si>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</si>
  <si>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</si>
  <si>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</si>
  <si>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</si>
  <si>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</si>
  <si>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</si>
  <si>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</si>
  <si>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</si>
  <si>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</si>
  <si>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</si>
  <si>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</si>
  <si>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</si>
  <si>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</si>
  <si>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</si>
  <si>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</si>
  <si>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</si>
  <si>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</si>
  <si>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</si>
  <si>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</si>
  <si>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</si>
  <si>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</si>
  <si>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</si>
  <si>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</si>
  <si>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</si>
  <si>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</si>
  <si>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</si>
  <si>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</si>
  <si>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</si>
  <si>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</si>
  <si>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</si>
  <si>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</si>
  <si>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</si>
  <si>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</si>
  <si>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</si>
  <si>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</si>
  <si>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</si>
  <si>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</si>
  <si>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</si>
  <si>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</si>
  <si>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</si>
  <si>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</si>
  <si>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</si>
  <si>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</si>
  <si>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</si>
  <si>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</si>
  <si>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</si>
  <si>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</si>
  <si>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</si>
  <si>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</si>
  <si>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</si>
  <si>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</si>
  <si>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</si>
  <si>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</si>
  <si>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</si>
  <si>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</si>
  <si>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</si>
  <si>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</si>
  <si>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</si>
  <si>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</si>
  <si>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</si>
  <si>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</si>
  <si>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</si>
  <si>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</si>
  <si>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</si>
  <si>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</si>
  <si>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</si>
  <si>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</si>
  <si>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</si>
  <si>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</si>
  <si>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</si>
  <si>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</si>
  <si>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</si>
  <si>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</si>
  <si>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</si>
  <si>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</si>
  <si>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</si>
  <si>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</si>
  <si>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</si>
  <si>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</si>
  <si>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</si>
  <si>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</si>
  <si>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</si>
  <si>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</si>
  <si>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</si>
  <si>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</si>
  <si>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</si>
  <si>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</si>
  <si>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</si>
  <si>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</si>
  <si>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</si>
  <si>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</si>
  <si>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</si>
  <si>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</si>
  <si>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</si>
  <si>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</si>
  <si>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</si>
  <si>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</si>
  <si>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</si>
  <si>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</si>
  <si>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</si>
  <si>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</si>
  <si>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</si>
  <si>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</si>
  <si>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</si>
  <si>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</si>
  <si>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</si>
  <si>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</si>
  <si>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</si>
  <si>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</si>
  <si>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</si>
  <si>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</si>
  <si>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</si>
  <si>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</si>
  <si>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</si>
  <si>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</si>
  <si>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</si>
  <si>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</si>
  <si>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</si>
  <si>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</si>
  <si>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</si>
  <si>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</si>
  <si>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</si>
  <si>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</si>
  <si>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</si>
  <si>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</si>
  <si>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</si>
  <si>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</si>
  <si>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</si>
  <si>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</si>
  <si>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</si>
  <si>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</si>
  <si>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</si>
  <si>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</si>
  <si>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</si>
  <si>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</si>
  <si>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</si>
  <si>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</si>
  <si>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</si>
  <si>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</si>
  <si>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</si>
  <si>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</si>
  <si>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</si>
  <si>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</si>
  <si>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</si>
  <si>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</si>
  <si>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</si>
  <si>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</si>
  <si>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</si>
  <si>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</si>
  <si>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</si>
  <si>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</si>
  <si>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</si>
  <si>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</si>
  <si>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</si>
  <si>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</si>
  <si>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</si>
  <si>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</si>
  <si>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</si>
  <si>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</si>
  <si>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</si>
  <si>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</si>
  <si>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</si>
  <si>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</si>
  <si>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</si>
  <si>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</si>
  <si>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</si>
  <si>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</si>
  <si>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</si>
  <si>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</si>
  <si>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</si>
  <si>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</si>
  <si>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</si>
  <si>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</si>
  <si>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</si>
  <si>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</si>
  <si>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</si>
  <si>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</si>
  <si>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</si>
  <si>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</si>
  <si>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</si>
  <si>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</si>
  <si>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</si>
  <si>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</si>
  <si>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</si>
  <si>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</si>
  <si>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</si>
  <si>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</si>
  <si>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</si>
  <si>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</si>
  <si>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</si>
  <si>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</si>
  <si>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</si>
  <si>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</si>
  <si>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</si>
  <si>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</si>
  <si>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</si>
  <si>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</si>
  <si>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</si>
  <si>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</si>
  <si>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</si>
  <si>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</si>
  <si>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</si>
  <si>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</si>
  <si>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</si>
  <si>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</si>
  <si>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</si>
  <si>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</si>
  <si>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</si>
  <si>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</si>
  <si>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</si>
  <si>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</si>
  <si>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</si>
  <si>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</si>
  <si>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</si>
  <si>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</si>
  <si>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</si>
  <si>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</si>
  <si>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</si>
  <si>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</si>
  <si>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</si>
  <si>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</si>
  <si>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</si>
  <si>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</si>
  <si>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</si>
  <si>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</si>
  <si>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</si>
  <si>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</si>
  <si>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</si>
  <si>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</si>
  <si>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</si>
  <si>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</si>
  <si>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</si>
  <si>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</si>
  <si>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</si>
  <si>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</si>
  <si>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</si>
  <si>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</si>
  <si>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</si>
  <si>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</si>
  <si>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</si>
  <si>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</si>
  <si>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</si>
  <si>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</si>
  <si>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</si>
  <si>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</si>
  <si>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</si>
  <si>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</si>
  <si>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</si>
  <si>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</si>
  <si>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</si>
  <si>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</si>
  <si>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</si>
  <si>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</si>
  <si>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</si>
  <si>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</si>
  <si>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</si>
  <si>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</si>
  <si>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</si>
  <si>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</si>
  <si>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</si>
  <si>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</si>
  <si>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</si>
  <si>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</si>
  <si>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</si>
  <si>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</si>
  <si>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</si>
  <si>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</si>
  <si>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</si>
  <si>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</si>
  <si>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</si>
  <si>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</si>
  <si>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</si>
  <si>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</si>
  <si>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</si>
  <si>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</si>
  <si>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</si>
  <si>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</si>
  <si>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</si>
  <si>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</si>
  <si>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</si>
  <si>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</si>
  <si>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</si>
  <si>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</si>
  <si>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</si>
  <si>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</si>
  <si>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</si>
  <si>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</si>
  <si>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</si>
  <si>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</si>
  <si>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</si>
  <si>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</si>
  <si>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</si>
  <si>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</si>
  <si>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</si>
  <si>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</si>
  <si>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</si>
  <si>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</si>
  <si>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</si>
  <si>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</si>
  <si>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</si>
  <si>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</si>
  <si>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</si>
  <si>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</si>
  <si>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</si>
  <si>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</si>
  <si>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</si>
  <si>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</si>
  <si>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</si>
  <si>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</si>
  <si>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</si>
  <si>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</si>
  <si>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</si>
  <si>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</si>
  <si>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</si>
  <si>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</si>
  <si>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</si>
  <si>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</si>
  <si>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</si>
  <si>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</si>
  <si>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</si>
  <si>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</si>
  <si>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</si>
  <si>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</si>
  <si>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</si>
  <si>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</si>
  <si>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</si>
  <si>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</si>
  <si>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</si>
  <si>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</si>
  <si>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</si>
  <si>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</si>
  <si>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</si>
  <si>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</si>
  <si>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</si>
  <si>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</si>
  <si>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</si>
  <si>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</si>
  <si>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</si>
  <si>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</si>
  <si>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</si>
  <si>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</si>
  <si>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</si>
  <si>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</si>
  <si>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</si>
  <si>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</si>
  <si>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</si>
  <si>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</si>
  <si>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</si>
  <si>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</si>
  <si>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</si>
  <si>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</si>
  <si>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</si>
  <si>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</si>
  <si>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</si>
  <si>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</si>
  <si>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</si>
  <si>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</si>
  <si>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</si>
  <si>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</si>
  <si>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</si>
  <si>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</si>
  <si>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</si>
  <si>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</si>
  <si>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</si>
  <si>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</si>
  <si>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</si>
  <si>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</si>
  <si>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</si>
  <si>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</si>
  <si>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</si>
  <si>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</si>
  <si>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</si>
  <si>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</si>
  <si>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</si>
  <si>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</si>
  <si>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</si>
  <si>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</si>
  <si>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</si>
  <si>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</si>
  <si>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</si>
  <si>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</si>
  <si>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</si>
  <si>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</si>
  <si>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</si>
  <si>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</si>
  <si>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</si>
  <si>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</si>
  <si>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</si>
  <si>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</si>
  <si>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</si>
  <si>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</si>
  <si>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</si>
  <si>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</si>
  <si>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</si>
  <si>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</si>
  <si>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</si>
  <si>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</si>
  <si>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</si>
  <si>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</si>
  <si>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</si>
  <si>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</si>
  <si>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</si>
  <si>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</si>
  <si>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</si>
  <si>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</si>
  <si>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</si>
  <si>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</si>
  <si>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</si>
  <si>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</si>
  <si>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</si>
  <si>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</si>
  <si>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</si>
  <si>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</si>
  <si>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</si>
  <si>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</si>
  <si>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</si>
  <si>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</si>
  <si>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</si>
  <si>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</si>
  <si>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</si>
  <si>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</si>
  <si>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</si>
  <si>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</si>
  <si>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</si>
  <si>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</si>
  <si>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</si>
  <si>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</si>
  <si>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</si>
  <si>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</si>
  <si>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</si>
  <si>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</si>
  <si>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</si>
  <si>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</si>
  <si>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</si>
  <si>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</si>
  <si>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</si>
  <si>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</si>
  <si>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</si>
  <si>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</si>
  <si>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</si>
  <si>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</si>
  <si>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</si>
  <si>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</si>
  <si>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</si>
  <si>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</si>
  <si>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</si>
  <si>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</si>
  <si>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</si>
  <si>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</si>
  <si>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</si>
  <si>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</si>
  <si>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</si>
  <si>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</si>
  <si>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</si>
  <si>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</si>
  <si>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</si>
  <si>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</si>
  <si>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</si>
  <si>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</si>
  <si>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</si>
  <si>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</si>
  <si>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</si>
  <si>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</si>
  <si>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</si>
  <si>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</si>
  <si>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</si>
  <si>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</si>
  <si>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</si>
  <si>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</si>
  <si>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</si>
  <si>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</si>
  <si>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</si>
  <si>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</si>
  <si>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</si>
  <si>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</si>
  <si>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</si>
  <si>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</si>
  <si>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</si>
  <si>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</si>
  <si>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</si>
  <si>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</si>
  <si>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</si>
  <si>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</si>
  <si>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</si>
  <si>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</si>
  <si>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</si>
  <si>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</si>
  <si>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</si>
  <si>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</si>
  <si>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</si>
  <si>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</si>
  <si>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</si>
  <si>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</si>
  <si>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</si>
  <si>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</si>
  <si>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</si>
  <si>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</si>
  <si>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</si>
  <si>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</si>
  <si>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</si>
  <si>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</si>
  <si>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</si>
  <si>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</si>
  <si>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</si>
  <si>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</si>
  <si>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</si>
  <si>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</si>
  <si>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</si>
  <si>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</si>
  <si>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</si>
  <si>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</si>
  <si>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</si>
  <si>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</si>
  <si>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</si>
  <si>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</si>
  <si>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</si>
  <si>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</si>
  <si>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</si>
  <si>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</si>
  <si>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</si>
  <si>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</si>
  <si>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</si>
  <si>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</si>
  <si>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</si>
  <si>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</si>
  <si>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</si>
  <si>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</si>
  <si>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</si>
  <si>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</si>
  <si>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</si>
  <si>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</si>
  <si>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</si>
  <si>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</si>
  <si>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</si>
  <si>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</si>
  <si>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</si>
  <si>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</si>
  <si>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</si>
  <si>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</si>
  <si>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</si>
  <si>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</si>
  <si>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</si>
  <si>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</si>
  <si>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</si>
  <si>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</si>
  <si>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</si>
  <si>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</si>
  <si>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</si>
  <si>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</si>
  <si>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</si>
  <si>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</si>
  <si>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</si>
  <si>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</si>
  <si>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</si>
  <si>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</si>
  <si>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</si>
  <si>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</si>
  <si>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</si>
  <si>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</si>
  <si>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</si>
  <si>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</si>
  <si>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</si>
  <si>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</si>
  <si>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</si>
  <si>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</si>
  <si>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</si>
  <si>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</si>
  <si>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</si>
  <si>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</si>
  <si>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</si>
  <si>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</si>
  <si>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</si>
  <si>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</si>
  <si>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</si>
  <si>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</si>
  <si>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</si>
  <si>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</si>
  <si>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</si>
  <si>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</si>
  <si>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</si>
  <si>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</si>
  <si>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</si>
  <si>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</si>
  <si>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</si>
  <si>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</si>
  <si>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</si>
  <si>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</si>
  <si>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</si>
  <si>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</si>
  <si>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</si>
  <si>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</si>
  <si>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</si>
  <si>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</si>
  <si>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</si>
  <si>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</si>
  <si>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</si>
  <si>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</si>
  <si>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</si>
  <si>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</si>
  <si>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</si>
  <si>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</si>
  <si>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</si>
  <si>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</si>
  <si>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</si>
  <si>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</si>
  <si>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</si>
  <si>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</si>
  <si>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</si>
  <si>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</si>
  <si>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</si>
  <si>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</si>
  <si>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</si>
  <si>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</si>
  <si>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</si>
  <si>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</si>
  <si>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</si>
  <si>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</si>
  <si>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</si>
  <si>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</si>
  <si>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</si>
  <si>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</si>
  <si>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</si>
  <si>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</si>
  <si>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</si>
  <si>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</si>
  <si>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</si>
  <si>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</si>
  <si>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</si>
  <si>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</si>
  <si>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</si>
  <si>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</si>
  <si>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</si>
  <si>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</si>
  <si>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</si>
  <si>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</si>
  <si>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</si>
  <si>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</si>
  <si>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</si>
  <si>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</si>
  <si>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</si>
  <si>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</si>
  <si>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</si>
  <si>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</si>
  <si>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</si>
  <si>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</si>
  <si>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</si>
  <si>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</si>
  <si>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</si>
  <si>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</si>
  <si>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</si>
  <si>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</si>
  <si>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</si>
  <si>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</si>
  <si>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</si>
  <si>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</si>
  <si>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</si>
  <si>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</si>
  <si>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</si>
  <si>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</si>
  <si>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</si>
  <si>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</si>
  <si>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</si>
  <si>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</si>
  <si>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</si>
  <si>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</si>
  <si>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</si>
  <si>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</si>
  <si>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</si>
  <si>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</si>
  <si>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</si>
  <si>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</si>
  <si>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</si>
  <si>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</si>
  <si>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</si>
  <si>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</si>
  <si>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</si>
  <si>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</si>
  <si>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</si>
  <si>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</si>
  <si>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</si>
  <si>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</si>
  <si>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</si>
  <si>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</si>
  <si>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</si>
  <si>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</si>
  <si>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</si>
  <si>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</si>
  <si>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</si>
  <si>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</si>
  <si>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</si>
  <si>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</si>
  <si>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</si>
  <si>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</si>
  <si>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</si>
  <si>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</si>
  <si>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</si>
  <si>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</si>
  <si>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</si>
  <si>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</si>
  <si>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</si>
  <si>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</si>
  <si>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</si>
  <si>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</si>
  <si>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</si>
  <si>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</si>
  <si>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</si>
  <si>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</si>
  <si>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</si>
  <si>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</si>
  <si>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</si>
  <si>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</si>
  <si>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</si>
  <si>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</si>
  <si>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</si>
  <si>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</si>
  <si>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</si>
  <si>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</si>
  <si>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</si>
  <si>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</si>
  <si>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</si>
  <si>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</si>
  <si>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</si>
  <si>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</si>
  <si>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</si>
  <si>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</si>
  <si>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</si>
  <si>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</si>
  <si>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</si>
  <si>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</si>
  <si>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</si>
  <si>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</si>
  <si>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</si>
  <si>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</si>
  <si>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</si>
  <si>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</si>
  <si>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</si>
  <si>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</si>
  <si>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</si>
  <si>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</si>
  <si>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</si>
  <si>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</si>
  <si>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</si>
  <si>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</si>
  <si>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</si>
  <si>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</si>
  <si>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</si>
  <si>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</si>
  <si>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</si>
  <si>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</si>
  <si>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</si>
  <si>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</si>
  <si>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</si>
  <si>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</si>
  <si>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</si>
  <si>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</si>
  <si>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</si>
  <si>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</si>
  <si>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</si>
  <si>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</si>
  <si>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</si>
  <si>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</si>
  <si>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</si>
  <si>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</si>
  <si>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</si>
  <si>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</si>
  <si>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</si>
  <si>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</si>
  <si>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</si>
  <si>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</si>
  <si>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</si>
  <si>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</si>
  <si>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</si>
  <si>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</si>
  <si>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</si>
  <si>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</si>
  <si>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</si>
  <si>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</si>
  <si>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</si>
  <si>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</si>
  <si>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</si>
  <si>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</si>
  <si>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</si>
  <si>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</si>
  <si>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</si>
  <si>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</si>
  <si>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</si>
  <si>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</si>
  <si>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</si>
  <si>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</si>
  <si>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</si>
  <si>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</si>
  <si>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</si>
  <si>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</si>
  <si>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</si>
  <si>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</si>
  <si>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</si>
  <si>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</si>
  <si>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</si>
  <si>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</si>
  <si>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</si>
  <si>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</si>
  <si>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</si>
  <si>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</si>
  <si>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</si>
  <si>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</si>
  <si>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</si>
  <si>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</si>
  <si>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</si>
  <si>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</si>
  <si>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</si>
  <si>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</si>
  <si>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</si>
  <si>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</si>
  <si>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</si>
  <si>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</si>
  <si>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</si>
  <si>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</si>
  <si>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</si>
  <si>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</si>
  <si>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</si>
  <si>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</si>
  <si>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</si>
  <si>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</si>
  <si>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</si>
  <si>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</si>
  <si>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</si>
  <si>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</si>
  <si>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</si>
  <si>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</si>
  <si>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</si>
  <si>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</si>
  <si>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</si>
  <si>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</si>
  <si>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</si>
  <si>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</si>
  <si>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</si>
  <si>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</si>
  <si>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</si>
  <si>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</si>
  <si>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</si>
  <si>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</si>
  <si>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</si>
  <si>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</si>
  <si>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</si>
  <si>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</si>
  <si>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</si>
  <si>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</si>
  <si>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</si>
  <si>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</si>
  <si>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</si>
  <si>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</si>
  <si>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</si>
  <si>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</si>
  <si>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</si>
  <si>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</si>
  <si>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</si>
  <si>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</si>
  <si>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</si>
  <si>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</si>
  <si>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</si>
  <si>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</si>
  <si>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</si>
  <si>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</si>
  <si>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</si>
  <si>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</si>
  <si>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</si>
  <si>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</si>
  <si>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</si>
  <si>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</si>
  <si>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</si>
  <si>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</si>
  <si>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</si>
  <si>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</si>
  <si>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</si>
  <si>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</si>
  <si>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</si>
  <si>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</si>
  <si>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</si>
  <si>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</si>
  <si>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</si>
  <si>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</si>
  <si>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</si>
  <si>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</si>
  <si>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</si>
  <si>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</si>
  <si>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</si>
  <si>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</si>
  <si>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</si>
  <si>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</si>
  <si>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</si>
  <si>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</si>
  <si>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</si>
  <si>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</si>
  <si>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</si>
  <si>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</si>
  <si>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</si>
  <si>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</si>
  <si>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</si>
  <si>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</si>
  <si>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</si>
  <si>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</si>
  <si>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</si>
  <si>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</si>
  <si>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</si>
  <si>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</si>
  <si>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</si>
  <si>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</si>
  <si>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</si>
  <si>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</si>
  <si>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</si>
  <si>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</si>
  <si>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</si>
  <si>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</si>
  <si>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</si>
  <si>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</si>
  <si>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</si>
  <si>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</si>
  <si>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</si>
  <si>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</si>
  <si>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</si>
  <si>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</si>
  <si>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</si>
  <si>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</si>
  <si>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</si>
  <si>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</si>
  <si>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</si>
  <si>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</si>
  <si>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</si>
  <si>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</si>
  <si>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</si>
  <si>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</si>
  <si>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</si>
  <si>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</si>
  <si>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</si>
  <si>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</si>
  <si>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</si>
  <si>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</si>
  <si>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</si>
  <si>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</si>
  <si>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</si>
  <si>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</si>
  <si>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</si>
  <si>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</si>
  <si>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</si>
  <si>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</si>
  <si>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</si>
  <si>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</si>
  <si>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</si>
  <si>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</si>
  <si>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</si>
  <si>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</si>
  <si>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</si>
  <si>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</si>
  <si>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</si>
  <si>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</si>
  <si>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</si>
  <si>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</si>
  <si>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</si>
  <si>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</si>
  <si>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</si>
  <si>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</si>
  <si>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</si>
  <si>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</si>
  <si>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</si>
  <si>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</si>
  <si>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</si>
  <si>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</si>
  <si>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</si>
  <si>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</si>
  <si>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</si>
  <si>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</si>
  <si>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</si>
  <si>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</si>
  <si>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</si>
  <si>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</si>
  <si>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</si>
  <si>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</si>
  <si>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</si>
  <si>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</si>
  <si>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</si>
  <si>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</si>
  <si>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</si>
  <si>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</si>
  <si>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</si>
  <si>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</si>
  <si>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</si>
  <si>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</si>
  <si>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</si>
  <si>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</si>
  <si>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</si>
  <si>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</si>
  <si>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</si>
  <si>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</si>
  <si>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</si>
  <si>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</si>
  <si>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</si>
  <si>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</si>
  <si>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</si>
  <si>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</si>
  <si>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</si>
  <si>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</si>
  <si>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</si>
  <si>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</si>
  <si>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</si>
  <si>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</si>
  <si>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</si>
  <si>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</si>
  <si>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</si>
  <si>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</si>
  <si>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</si>
  <si>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</si>
  <si>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</si>
  <si>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</si>
  <si>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</si>
  <si>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</si>
  <si>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</si>
  <si>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</si>
  <si>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</si>
  <si>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</si>
  <si>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</si>
  <si>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</si>
  <si>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</si>
  <si>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</si>
  <si>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</si>
  <si>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</si>
  <si>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</si>
  <si>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</si>
  <si>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</si>
  <si>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</si>
  <si>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</si>
  <si>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</si>
  <si>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</si>
  <si>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</si>
  <si>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</si>
  <si>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</si>
  <si>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</si>
  <si>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</si>
  <si>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</si>
  <si>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</si>
  <si>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</si>
  <si>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</si>
  <si>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</si>
  <si>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</si>
  <si>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</si>
  <si>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</si>
  <si>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</si>
  <si>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</si>
  <si>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</si>
  <si>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</si>
  <si>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</si>
  <si>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</si>
  <si>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</si>
  <si>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</si>
  <si>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</si>
  <si>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</si>
  <si>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</si>
  <si>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</si>
  <si>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</si>
  <si>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</si>
  <si>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</si>
  <si>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</si>
  <si>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</si>
  <si>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</si>
  <si>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</si>
  <si>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</si>
  <si>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</si>
  <si>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</si>
  <si>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</si>
  <si>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</si>
  <si>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</si>
  <si>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</si>
  <si>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</si>
  <si>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</si>
  <si>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</si>
  <si>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</si>
  <si>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</si>
  <si>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</si>
  <si>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</si>
  <si>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</si>
  <si>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</si>
  <si>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</si>
  <si>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</si>
  <si>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</si>
  <si>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</si>
  <si>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</si>
  <si>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</si>
  <si>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</si>
  <si>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</si>
  <si>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</si>
  <si>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</si>
  <si>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</si>
  <si>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</si>
  <si>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</si>
  <si>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</si>
  <si>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</si>
  <si>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</si>
  <si>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</si>
  <si>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</si>
  <si>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</si>
  <si>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</si>
  <si>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</si>
  <si>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</si>
  <si>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</si>
  <si>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</si>
  <si>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</si>
  <si>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</si>
  <si>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</si>
  <si>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</si>
  <si>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</si>
  <si>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</si>
  <si>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</si>
  <si>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</si>
  <si>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</si>
  <si>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</si>
  <si>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</si>
  <si>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</si>
  <si>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</si>
  <si>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</si>
  <si>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</si>
  <si>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</si>
  <si>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</si>
  <si>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</si>
  <si>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</si>
  <si>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</si>
  <si>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</si>
  <si>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</si>
  <si>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</si>
  <si>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</si>
  <si>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</si>
  <si>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</si>
  <si>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</si>
  <si>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</si>
  <si>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</si>
  <si>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</si>
  <si>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</si>
  <si>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</si>
  <si>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</si>
  <si>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</si>
  <si>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</si>
  <si>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</si>
  <si>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</si>
  <si>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</si>
  <si>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</si>
  <si>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</si>
  <si>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</si>
  <si>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</si>
  <si>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</si>
  <si>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</si>
  <si>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</si>
  <si>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</si>
  <si>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</si>
  <si>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</si>
  <si>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</si>
  <si>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</si>
  <si>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</si>
  <si>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</si>
  <si>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</si>
  <si>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</si>
  <si>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</si>
  <si>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</si>
  <si>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</si>
  <si>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</si>
  <si>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</si>
  <si>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</si>
  <si>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</si>
  <si>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</si>
  <si>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</si>
  <si>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</si>
  <si>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</si>
  <si>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</si>
  <si>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</si>
  <si>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</si>
  <si>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</si>
  <si>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</si>
  <si>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</si>
  <si>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</si>
  <si>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</si>
  <si>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</si>
  <si>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</si>
  <si>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</si>
  <si>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</si>
  <si>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</si>
  <si>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</si>
  <si>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</si>
  <si>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</si>
  <si>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</si>
  <si>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</si>
  <si>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</si>
  <si>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</si>
  <si>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</si>
  <si>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</si>
  <si>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</si>
  <si>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</si>
  <si>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</si>
  <si>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</si>
  <si>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</si>
  <si>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</si>
  <si>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</si>
  <si>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</si>
  <si>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</si>
  <si>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</si>
  <si>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</si>
  <si>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</si>
  <si>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</si>
  <si>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</si>
  <si>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</si>
  <si>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</si>
  <si>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</si>
  <si>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</si>
  <si>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</si>
  <si>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</si>
  <si>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</si>
  <si>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</si>
  <si>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</si>
  <si>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</si>
  <si>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</si>
  <si>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</si>
  <si>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</si>
  <si>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</si>
  <si>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</si>
  <si>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</si>
  <si>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</si>
  <si>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</si>
  <si>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</si>
  <si>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</si>
  <si>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</si>
  <si>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</si>
  <si>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</si>
  <si>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</si>
  <si>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</si>
  <si>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</si>
  <si>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</si>
  <si>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</si>
  <si>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</si>
  <si>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</si>
  <si>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</si>
  <si>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</si>
  <si>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</si>
  <si>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</si>
  <si>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</si>
  <si>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</si>
  <si>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</si>
  <si>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</si>
  <si>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</si>
  <si>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</si>
  <si>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</si>
  <si>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</si>
  <si>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</si>
  <si>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</si>
  <si>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</si>
  <si>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</si>
  <si>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</si>
  <si>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</si>
  <si>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</si>
  <si>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</si>
  <si>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</si>
  <si>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</si>
  <si>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</si>
  <si>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</si>
  <si>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</si>
  <si>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</si>
  <si>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</si>
  <si>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</si>
  <si>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</si>
  <si>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</si>
  <si>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</si>
  <si>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</si>
  <si>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</si>
  <si>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</si>
  <si>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</si>
  <si>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</si>
  <si>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</si>
  <si>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</si>
  <si>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</si>
  <si>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</si>
  <si>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</si>
  <si>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</si>
  <si>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</si>
  <si>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</si>
  <si>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</si>
  <si>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</si>
  <si>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</si>
  <si>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</si>
  <si>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</si>
  <si>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</si>
  <si>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</si>
  <si>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</si>
  <si>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</si>
  <si>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</si>
  <si>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</si>
  <si>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</si>
  <si>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</si>
  <si>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</si>
  <si>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</si>
  <si>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</si>
  <si>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</si>
  <si>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</si>
  <si>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</si>
  <si>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</si>
  <si>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</si>
  <si>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</si>
  <si>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</si>
  <si>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</si>
  <si>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</si>
  <si>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</si>
  <si>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</si>
  <si>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</si>
  <si>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</si>
  <si>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</si>
  <si>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</si>
  <si>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</si>
  <si>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</si>
  <si>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</si>
  <si>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</si>
  <si>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</si>
  <si>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</si>
  <si>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</si>
  <si>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</si>
  <si>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</si>
  <si>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</si>
  <si>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</si>
  <si>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</si>
  <si>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</si>
  <si>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</si>
  <si>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</si>
  <si>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</si>
  <si>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</si>
  <si>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</si>
  <si>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</si>
  <si>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</si>
  <si>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</si>
  <si>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</si>
  <si>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</si>
  <si>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</si>
  <si>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</si>
  <si>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</si>
  <si>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</si>
  <si>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</si>
  <si>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</si>
  <si>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</si>
  <si>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</si>
  <si>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</si>
  <si>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</si>
  <si>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</si>
  <si>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</si>
  <si>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</si>
  <si>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</si>
  <si>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</si>
  <si>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</si>
  <si>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</si>
  <si>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</si>
  <si>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</si>
  <si>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</si>
  <si>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</si>
  <si>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</si>
  <si>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</si>
  <si>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</si>
  <si>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</si>
  <si>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</si>
  <si>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</si>
  <si>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</si>
  <si>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</si>
  <si>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</si>
  <si>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</si>
  <si>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</si>
  <si>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</si>
  <si>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</si>
  <si>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</si>
  <si>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</si>
  <si>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</si>
  <si>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</si>
  <si>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</si>
  <si>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</si>
  <si>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</si>
  <si>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</si>
  <si>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</si>
  <si>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</si>
  <si>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</si>
  <si>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</si>
  <si>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</si>
  <si>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</si>
  <si>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</si>
  <si>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</si>
  <si>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</si>
  <si>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</si>
  <si>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</si>
  <si>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</si>
  <si>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</si>
  <si>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</si>
  <si>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</si>
  <si>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</si>
  <si>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</si>
  <si>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</si>
  <si>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</si>
  <si>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</si>
  <si>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</si>
  <si>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</si>
  <si>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</si>
  <si>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</si>
  <si>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</si>
  <si>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</si>
  <si>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</si>
  <si>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</si>
  <si>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</si>
  <si>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</si>
  <si>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</si>
  <si>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</si>
  <si>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</si>
  <si>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</si>
  <si>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</si>
  <si>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</si>
  <si>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</si>
  <si>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</si>
  <si>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</si>
  <si>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</si>
  <si>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</si>
  <si>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</si>
  <si>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</si>
  <si>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</si>
  <si>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</si>
  <si>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</si>
  <si>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</si>
  <si>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</si>
  <si>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</si>
  <si>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</si>
  <si>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</si>
  <si>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</si>
  <si>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</si>
  <si>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</si>
  <si>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</si>
  <si>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</si>
  <si>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</si>
  <si>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</si>
  <si>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</si>
  <si>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</si>
  <si>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</si>
  <si>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</si>
  <si>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</si>
  <si>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</si>
  <si>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</si>
  <si>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</si>
  <si>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</si>
  <si>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</si>
  <si>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</si>
  <si>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</si>
  <si>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</si>
  <si>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</si>
  <si>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</si>
  <si>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</si>
  <si>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</si>
  <si>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</si>
  <si>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</si>
  <si>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</si>
  <si>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</si>
  <si>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</si>
  <si>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</si>
  <si>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</si>
  <si>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</si>
  <si>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</si>
  <si>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</si>
  <si>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</si>
  <si>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</si>
  <si>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</si>
  <si>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</si>
  <si>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</si>
  <si>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</si>
  <si>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</si>
  <si>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</si>
  <si>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</si>
  <si>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</si>
  <si>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</si>
  <si>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</si>
  <si>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</si>
  <si>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</si>
  <si>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</si>
  <si>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</si>
  <si>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</si>
  <si>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</si>
  <si>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</si>
  <si>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</si>
  <si>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</si>
  <si>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</si>
  <si>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</si>
  <si>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</si>
  <si>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</si>
  <si>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</si>
  <si>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</si>
  <si>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</si>
  <si>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</si>
  <si>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</si>
  <si>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</si>
  <si>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</si>
  <si>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</si>
  <si>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</si>
  <si>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</si>
  <si>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</si>
  <si>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</si>
  <si>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</si>
  <si>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</si>
  <si>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</si>
  <si>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</si>
  <si>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</si>
  <si>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</si>
  <si>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</si>
  <si>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</si>
  <si>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</si>
  <si>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</si>
  <si>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</si>
  <si>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</si>
  <si>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</si>
  <si>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</si>
  <si>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</si>
  <si>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</si>
  <si>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</si>
  <si>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</si>
  <si>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</si>
  <si>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</si>
  <si>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</si>
  <si>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</si>
  <si>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</si>
  <si>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</si>
  <si>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</si>
  <si>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</si>
  <si>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</si>
  <si>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</si>
  <si>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</si>
  <si>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</si>
  <si>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</si>
  <si>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</si>
  <si>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</si>
  <si>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</si>
  <si>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</si>
  <si>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</si>
  <si>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</si>
  <si>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</si>
  <si>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</si>
  <si>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</si>
  <si>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</si>
  <si>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</si>
  <si>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</si>
  <si>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</si>
  <si>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</si>
  <si>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</si>
  <si>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</si>
  <si>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</si>
  <si>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</si>
  <si>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</si>
  <si>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</si>
  <si>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</si>
  <si>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</si>
  <si>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</si>
  <si>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</si>
  <si>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</si>
  <si>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</si>
  <si>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</si>
  <si>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</si>
  <si>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</si>
  <si>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</si>
  <si>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</si>
  <si>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</si>
  <si>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</si>
  <si>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</si>
  <si>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</si>
  <si>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</si>
  <si>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</si>
  <si>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</si>
  <si>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</si>
  <si>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</si>
  <si>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</si>
  <si>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</si>
  <si>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</si>
  <si>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</si>
  <si>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</si>
  <si>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</si>
  <si>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</si>
  <si>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</si>
  <si>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</si>
  <si>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</si>
  <si>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</si>
  <si>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</si>
  <si>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</si>
  <si>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</si>
  <si>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</si>
  <si>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</si>
  <si>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</si>
  <si>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</si>
  <si>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</si>
  <si>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</si>
  <si>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</si>
  <si>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</si>
  <si>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</si>
  <si>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</si>
  <si>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</si>
  <si>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</si>
  <si>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</si>
  <si>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</si>
  <si>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</si>
  <si>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</si>
  <si>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</si>
  <si>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</si>
  <si>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</si>
  <si>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</si>
  <si>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</si>
  <si>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</si>
  <si>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</si>
  <si>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</si>
  <si>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</si>
  <si>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</si>
  <si>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</si>
  <si>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</si>
  <si>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</si>
  <si>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</si>
  <si>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</si>
  <si>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</si>
  <si>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</si>
  <si>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</si>
  <si>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</si>
  <si>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</si>
  <si>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</si>
  <si>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</si>
  <si>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</si>
  <si>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</si>
  <si>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</si>
  <si>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</si>
  <si>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</si>
  <si>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</si>
  <si>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</si>
  <si>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</si>
  <si>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</si>
  <si>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</si>
  <si>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</si>
  <si>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</si>
  <si>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</si>
  <si>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</si>
  <si>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</si>
  <si>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</si>
  <si>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</si>
  <si>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</si>
  <si>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</si>
  <si>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</si>
  <si>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</si>
  <si>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</si>
  <si>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</si>
  <si>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</si>
  <si>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</si>
  <si>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</si>
  <si>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</si>
  <si>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</si>
  <si>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</si>
  <si>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</si>
  <si>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</si>
  <si>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</si>
  <si>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</si>
  <si>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</si>
  <si>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</si>
  <si>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</si>
  <si>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</si>
  <si>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</si>
  <si>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</si>
  <si>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</si>
  <si>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</si>
  <si>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</si>
  <si>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</si>
  <si>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</si>
  <si>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</si>
  <si>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</si>
  <si>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</si>
  <si>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</si>
  <si>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</si>
  <si>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</si>
  <si>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</si>
  <si>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</si>
  <si>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</si>
  <si>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</si>
  <si>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</si>
  <si>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</si>
  <si>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</si>
  <si>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</si>
  <si>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</si>
  <si>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</si>
  <si>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</si>
  <si>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</si>
  <si>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</si>
  <si>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</si>
  <si>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</si>
  <si>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</si>
  <si>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</si>
  <si>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</si>
  <si>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</si>
  <si>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</si>
  <si>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</si>
  <si>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</si>
  <si>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</si>
  <si>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</si>
  <si>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</si>
  <si>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</si>
  <si>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</si>
  <si>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</si>
  <si>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</si>
  <si>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</si>
  <si>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</si>
  <si>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</si>
  <si>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</si>
  <si>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</si>
  <si>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</si>
  <si>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</si>
  <si>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</si>
  <si>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</si>
  <si>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</si>
  <si>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</si>
  <si>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</si>
  <si>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</si>
  <si>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</si>
  <si>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</si>
  <si>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</si>
  <si>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</si>
  <si>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</si>
  <si>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</si>
  <si>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</si>
  <si>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</si>
  <si>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</si>
  <si>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</si>
  <si>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</si>
  <si>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</si>
  <si>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</si>
  <si>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</si>
  <si>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</si>
  <si>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</si>
  <si>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</si>
  <si>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</si>
  <si>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</si>
  <si>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</si>
  <si>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</si>
  <si>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</si>
  <si>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</si>
  <si>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</si>
  <si>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</si>
  <si>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</si>
  <si>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</si>
  <si>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</si>
  <si>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</si>
  <si>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</si>
  <si>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</si>
  <si>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</si>
  <si>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</si>
  <si>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</si>
  <si>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</si>
  <si>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</si>
  <si>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</si>
  <si>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</si>
  <si>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</si>
  <si>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</si>
  <si>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</si>
  <si>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</si>
  <si>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</si>
  <si>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</si>
  <si>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</si>
  <si>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</si>
  <si>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</si>
  <si>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</si>
  <si>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</si>
  <si>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</si>
  <si>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</si>
  <si>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</si>
  <si>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</si>
  <si>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</si>
  <si>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</si>
  <si>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</si>
  <si>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</si>
  <si>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</si>
  <si>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</si>
  <si>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</si>
  <si>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</si>
  <si>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</si>
  <si>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</si>
  <si>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</si>
  <si>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</si>
  <si>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</si>
  <si>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</si>
  <si>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</si>
  <si>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</si>
  <si>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</si>
  <si>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</si>
  <si>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</si>
  <si>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</si>
  <si>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</si>
  <si>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</si>
  <si>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</si>
  <si>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</si>
  <si>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</si>
  <si>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</si>
  <si>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</si>
  <si>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</si>
  <si>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</si>
  <si>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</si>
  <si>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</si>
  <si>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</si>
  <si>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</si>
  <si>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</si>
  <si>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</si>
  <si>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</si>
  <si>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</si>
  <si>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</si>
  <si>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</si>
  <si>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</si>
  <si>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</si>
  <si>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</si>
  <si>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</si>
  <si>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</si>
  <si>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</si>
  <si>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</si>
  <si>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</si>
  <si>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</si>
  <si>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</si>
  <si>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</si>
  <si>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</si>
  <si>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</si>
  <si>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</si>
  <si>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</si>
  <si>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</si>
  <si>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</si>
  <si>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</si>
  <si>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</si>
  <si>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</si>
  <si>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</si>
  <si>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</si>
  <si>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</si>
  <si>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</si>
  <si>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</si>
  <si>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</si>
  <si>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</si>
  <si>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</si>
  <si>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</si>
  <si>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</si>
  <si>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</si>
  <si>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</si>
  <si>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</si>
  <si>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</si>
  <si>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</si>
  <si>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</si>
  <si>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</si>
  <si>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</si>
  <si>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</si>
  <si>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</si>
  <si>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</si>
  <si>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</si>
  <si>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</si>
  <si>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</si>
  <si>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</si>
  <si>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</si>
  <si>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</si>
  <si>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</si>
  <si>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</si>
  <si>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</si>
  <si>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</si>
  <si>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</si>
  <si>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</si>
  <si>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</si>
  <si>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</si>
  <si>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</si>
  <si>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</si>
  <si>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</si>
  <si>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</si>
  <si>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</si>
  <si>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</si>
  <si>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</si>
  <si>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</si>
  <si>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</si>
  <si>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</si>
  <si>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</si>
  <si>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</si>
  <si>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</si>
  <si>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</si>
  <si>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</si>
  <si>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</si>
  <si>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</si>
  <si>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</si>
  <si>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</si>
  <si>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</si>
  <si>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</si>
  <si>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</si>
  <si>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</si>
  <si>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</si>
  <si>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</si>
  <si>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</si>
  <si>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</si>
  <si>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</si>
  <si>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</si>
  <si>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</si>
  <si>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</si>
  <si>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</si>
  <si>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</si>
  <si>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</si>
  <si>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</si>
  <si>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</si>
  <si>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</si>
  <si>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</si>
  <si>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</si>
  <si>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</si>
  <si>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</si>
  <si>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</si>
  <si>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</si>
  <si>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</si>
  <si>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</si>
  <si>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</si>
  <si>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</si>
  <si>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</si>
  <si>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</si>
  <si>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</si>
  <si>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</si>
  <si>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</si>
  <si>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</si>
  <si>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</si>
  <si>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</si>
  <si>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</si>
  <si>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</si>
  <si>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</si>
  <si>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</si>
  <si>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</si>
  <si>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</si>
  <si>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</si>
  <si>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</si>
  <si>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</si>
  <si>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</si>
  <si>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</si>
  <si>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</si>
  <si>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</si>
  <si>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</si>
  <si>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</si>
  <si>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</si>
  <si>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</si>
  <si>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</si>
  <si>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</si>
  <si>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</si>
  <si>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</si>
  <si>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</si>
  <si>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</si>
  <si>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</si>
  <si>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</si>
  <si>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</si>
  <si>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</si>
  <si>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</si>
  <si>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</si>
  <si>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</si>
  <si>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</si>
  <si>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</si>
  <si>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</si>
  <si>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</si>
  <si>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</si>
  <si>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</si>
  <si>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</si>
  <si>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</si>
  <si>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</si>
  <si>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</si>
  <si>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</si>
  <si>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</si>
  <si>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</si>
  <si>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</si>
  <si>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</si>
  <si>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</si>
  <si>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</si>
  <si>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</si>
  <si>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</si>
  <si>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</si>
  <si>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</si>
  <si>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</si>
  <si>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</si>
  <si>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</si>
  <si>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</si>
  <si>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</si>
  <si>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</si>
  <si>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</si>
  <si>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</si>
  <si>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</si>
  <si>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</si>
  <si>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</si>
  <si>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</si>
  <si>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</si>
  <si>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</si>
  <si>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</si>
  <si>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</si>
  <si>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</si>
  <si>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</si>
  <si>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</si>
  <si>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</si>
  <si>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</si>
  <si>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</si>
  <si>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</si>
  <si>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</si>
  <si>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</si>
  <si>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</si>
  <si>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</si>
  <si>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</si>
  <si>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</si>
  <si>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</si>
  <si>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</si>
  <si>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</si>
  <si>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</si>
  <si>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</si>
  <si>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</si>
  <si>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</si>
  <si>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</si>
  <si>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</si>
  <si>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</si>
  <si>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</si>
  <si>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</si>
  <si>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</si>
  <si>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</si>
  <si>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</si>
  <si>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</si>
  <si>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</si>
  <si>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</si>
  <si>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</si>
  <si>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</si>
  <si>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</si>
  <si>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</si>
  <si>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</si>
  <si>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</si>
  <si>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</si>
  <si>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</si>
  <si>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</si>
  <si>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</si>
  <si>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</si>
  <si>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</si>
  <si>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</si>
  <si>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</si>
  <si>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</si>
  <si>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</si>
  <si>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</si>
  <si>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</si>
  <si>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</si>
  <si>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</si>
  <si>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</si>
  <si>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</si>
  <si>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</si>
  <si>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</si>
  <si>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</si>
  <si>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</si>
  <si>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</si>
  <si>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</si>
  <si>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</si>
  <si>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</si>
  <si>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</si>
  <si>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</si>
  <si>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</si>
  <si>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</si>
  <si>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</si>
  <si>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</si>
  <si>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</si>
  <si>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</si>
  <si>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</si>
  <si>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</si>
  <si>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</si>
  <si>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</si>
  <si>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</si>
  <si>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</si>
  <si>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</si>
  <si>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</si>
  <si>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</si>
  <si>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</si>
  <si>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</si>
  <si>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</si>
  <si>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</si>
  <si>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</si>
  <si>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</si>
  <si>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</si>
  <si>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</si>
  <si>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</si>
  <si>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</si>
  <si>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</si>
  <si>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</si>
  <si>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</si>
  <si>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</si>
  <si>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</si>
  <si>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</si>
  <si>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</si>
  <si>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</si>
  <si>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</si>
  <si>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</si>
  <si>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</si>
  <si>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</si>
  <si>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</si>
  <si>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</si>
  <si>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</si>
  <si>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</si>
  <si>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</si>
  <si>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</si>
  <si>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</si>
  <si>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</si>
  <si>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</si>
  <si>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</si>
  <si>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</si>
  <si>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</si>
  <si>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</si>
  <si>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</si>
  <si>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</si>
  <si>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</si>
  <si>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</si>
  <si>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</si>
  <si>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</si>
  <si>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</si>
  <si>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</si>
  <si>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</si>
  <si>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</si>
  <si>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</si>
  <si>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</si>
  <si>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</si>
  <si>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</si>
  <si>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</si>
  <si>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</si>
  <si>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</si>
  <si>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</si>
  <si>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</si>
  <si>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</si>
  <si>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</si>
  <si>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</si>
  <si>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</si>
  <si>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</si>
  <si>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</si>
  <si>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</si>
  <si>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</si>
  <si>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</si>
  <si>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</si>
  <si>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</si>
  <si>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</si>
  <si>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</si>
  <si>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</si>
  <si>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</si>
  <si>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</si>
  <si>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</si>
  <si>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</si>
  <si>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</si>
  <si>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</si>
  <si>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</si>
  <si>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</si>
  <si>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</si>
  <si>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</si>
  <si>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</si>
  <si>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</si>
  <si>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</si>
  <si>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</si>
  <si>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</si>
  <si>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</si>
  <si>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</si>
  <si>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</si>
  <si>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</si>
  <si>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</si>
  <si>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</si>
  <si>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</si>
  <si>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</si>
  <si>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</si>
  <si>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</si>
  <si>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</si>
  <si>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</si>
  <si>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</si>
  <si>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</si>
  <si>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</si>
  <si>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</si>
  <si>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</si>
  <si>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</si>
  <si>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</si>
  <si>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</si>
  <si>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</si>
  <si>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</si>
  <si>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</si>
  <si>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</si>
  <si>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</si>
  <si>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</si>
  <si>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</si>
  <si>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</si>
  <si>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</si>
  <si>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</si>
  <si>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</si>
  <si>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</si>
  <si>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</si>
  <si>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</si>
  <si>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</si>
  <si>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</si>
  <si>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</si>
  <si>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</si>
  <si>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</si>
  <si>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</si>
  <si>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</si>
  <si>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</si>
  <si>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</si>
  <si>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</si>
  <si>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</si>
  <si>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</si>
  <si>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</si>
  <si>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</si>
  <si>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</si>
  <si>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</si>
  <si>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</si>
  <si>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</si>
  <si>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</si>
  <si>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</si>
  <si>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</si>
  <si>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</si>
  <si>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</si>
  <si>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</si>
  <si>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</si>
  <si>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</si>
  <si>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</si>
  <si>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</si>
  <si>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</si>
  <si>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</si>
  <si>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</si>
  <si>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</si>
  <si>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</si>
  <si>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</si>
  <si>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</si>
  <si>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</si>
  <si>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</si>
  <si>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</si>
  <si>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</si>
  <si>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</si>
  <si>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</si>
  <si>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</si>
  <si>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</si>
  <si>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</si>
  <si>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</si>
  <si>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</si>
  <si>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</si>
  <si>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</si>
  <si>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</si>
  <si>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</si>
  <si>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</si>
  <si>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</si>
  <si>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</si>
  <si>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</si>
  <si>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</si>
  <si>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</si>
  <si>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</si>
  <si>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</si>
  <si>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</si>
  <si>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</si>
  <si>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</si>
  <si>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</si>
  <si>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</si>
  <si>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</si>
  <si>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</si>
  <si>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</si>
  <si>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</si>
  <si>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</si>
  <si>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</si>
  <si>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</si>
  <si>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</si>
  <si>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</si>
  <si>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</si>
  <si>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</si>
  <si>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</si>
  <si>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</si>
  <si>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</si>
  <si>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</si>
  <si>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</si>
  <si>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</si>
  <si>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</si>
  <si>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</si>
  <si>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</si>
  <si>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</si>
  <si>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</si>
  <si>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</si>
  <si>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</si>
  <si>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</si>
  <si>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</si>
  <si>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</si>
  <si>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</si>
  <si>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</si>
  <si>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</si>
  <si>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</si>
  <si>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</si>
  <si>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</si>
  <si>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</si>
  <si>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</si>
  <si>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</si>
  <si>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</si>
  <si>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</si>
  <si>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</si>
  <si>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</si>
  <si>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</si>
  <si>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</si>
  <si>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</si>
  <si>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</si>
  <si>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</si>
  <si>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</si>
  <si>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</si>
  <si>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</si>
  <si>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</si>
  <si>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</si>
  <si>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</si>
  <si>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</si>
  <si>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</si>
  <si>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</si>
  <si>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</si>
  <si>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</si>
  <si>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</si>
  <si>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</si>
  <si>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</si>
  <si>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</si>
  <si>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</si>
  <si>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</si>
  <si>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</si>
  <si>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</si>
  <si>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</si>
  <si>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</si>
  <si>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</si>
  <si>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</si>
  <si>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</si>
  <si>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</si>
  <si>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</si>
  <si>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</si>
  <si>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</si>
  <si>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</si>
  <si>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</si>
  <si>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</si>
  <si>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</si>
  <si>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</si>
  <si>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</si>
  <si>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</si>
  <si>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</si>
  <si>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</si>
  <si>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</si>
  <si>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</si>
  <si>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</si>
  <si>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</si>
  <si>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</si>
  <si>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</si>
  <si>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</si>
  <si>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</si>
  <si>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</si>
  <si>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</si>
  <si>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</si>
  <si>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</si>
  <si>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</si>
  <si>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</si>
  <si>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</si>
  <si>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</si>
  <si>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</si>
  <si>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</si>
  <si>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</si>
  <si>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</si>
  <si>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</si>
  <si>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</si>
  <si>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</si>
  <si>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</si>
  <si>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</si>
  <si>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</si>
  <si>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</si>
  <si>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</si>
  <si>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</si>
  <si>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</si>
  <si>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</si>
  <si>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</si>
  <si>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</si>
  <si>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</si>
  <si>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</si>
  <si>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</si>
  <si>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</si>
  <si>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</si>
  <si>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</si>
  <si>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</si>
  <si>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</si>
  <si>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</si>
  <si>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</si>
  <si>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</si>
  <si>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</si>
  <si>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</si>
  <si>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</si>
  <si>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</si>
  <si>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</si>
  <si>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</si>
  <si>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</si>
  <si>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</si>
  <si>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</si>
  <si>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</si>
  <si>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</si>
  <si>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</si>
  <si>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</si>
  <si>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</si>
  <si>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</si>
  <si>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</si>
  <si>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</si>
  <si>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</si>
  <si>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</si>
  <si>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</si>
  <si>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</si>
  <si>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</si>
  <si>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</si>
  <si>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</si>
  <si>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</si>
  <si>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</si>
  <si>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</si>
  <si>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</si>
  <si>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</si>
  <si>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</si>
  <si>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</si>
  <si>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</si>
  <si>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</si>
  <si>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</si>
  <si>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</si>
  <si>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</si>
  <si>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</si>
  <si>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</si>
  <si>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</si>
  <si>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</si>
  <si>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</si>
  <si>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</si>
  <si>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</si>
  <si>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</si>
  <si>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</si>
  <si>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</si>
  <si>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</si>
  <si>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</si>
  <si>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</si>
  <si>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</si>
  <si>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</si>
  <si>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</si>
  <si>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</si>
  <si>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</si>
  <si>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</si>
  <si>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</si>
  <si>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</si>
  <si>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</si>
  <si>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</si>
  <si>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</si>
  <si>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</si>
  <si>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</si>
  <si>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</si>
  <si>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</si>
  <si>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</si>
  <si>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</si>
  <si>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</si>
  <si>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</si>
  <si>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</si>
  <si>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</si>
  <si>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</si>
  <si>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</si>
  <si>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</si>
  <si>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</si>
  <si>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</si>
  <si>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</si>
  <si>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</si>
  <si>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</si>
  <si>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</si>
  <si>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</si>
  <si>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</si>
  <si>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</si>
  <si>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</si>
  <si>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</si>
  <si>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</si>
  <si>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</si>
  <si>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</si>
  <si>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</si>
  <si>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</si>
  <si>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</si>
  <si>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</si>
  <si>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</si>
  <si>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</si>
  <si>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</si>
  <si>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</si>
  <si>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</si>
  <si>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</si>
  <si>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</si>
  <si>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</si>
  <si>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</si>
  <si>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</si>
  <si>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</si>
  <si>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</si>
  <si>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</si>
  <si>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</si>
  <si>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</si>
  <si>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</si>
  <si>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</si>
  <si>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</si>
  <si>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</si>
  <si>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</si>
  <si>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</si>
  <si>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</si>
  <si>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</si>
  <si>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</si>
  <si>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</si>
  <si>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</si>
  <si>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</si>
  <si>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</si>
  <si>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</si>
  <si>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</si>
  <si>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</si>
  <si>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</si>
  <si>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</si>
  <si>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</si>
  <si>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</si>
  <si>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</si>
  <si>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</si>
  <si>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</si>
  <si>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</si>
  <si>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</si>
  <si>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</si>
  <si>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</si>
  <si>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</si>
  <si>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</si>
  <si>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</si>
  <si>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</si>
  <si>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</si>
  <si>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</si>
  <si>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</si>
  <si>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</si>
  <si>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</si>
  <si>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</si>
  <si>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</si>
  <si>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</si>
  <si>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</si>
  <si>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</si>
  <si>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</si>
  <si>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</si>
  <si>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</si>
  <si>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</si>
  <si>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</si>
  <si>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</si>
  <si>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</si>
  <si>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</si>
  <si>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</si>
  <si>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</si>
  <si>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</si>
  <si>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</si>
  <si>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</si>
  <si>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</si>
  <si>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</si>
  <si>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</si>
  <si>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</si>
  <si>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</si>
  <si>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</si>
  <si>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</si>
  <si>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</si>
  <si>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</si>
  <si>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</si>
  <si>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</si>
  <si>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</si>
  <si>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</si>
  <si>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</si>
  <si>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</si>
  <si>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</si>
  <si>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</si>
  <si>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</si>
  <si>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</si>
  <si>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</si>
  <si>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</si>
  <si>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</si>
  <si>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</si>
  <si>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</si>
  <si>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</si>
  <si>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</si>
  <si>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</si>
  <si>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</si>
  <si>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</si>
  <si>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</si>
  <si>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</si>
  <si>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</si>
  <si>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</si>
  <si>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</si>
  <si>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</si>
  <si>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</si>
  <si>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</si>
  <si>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</si>
  <si>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</si>
  <si>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</si>
  <si>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</si>
  <si>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</si>
  <si>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</si>
  <si>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</si>
  <si>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</si>
  <si>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</si>
  <si>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</si>
  <si>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</si>
  <si>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</si>
  <si>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</si>
  <si>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</si>
  <si>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</si>
  <si>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</si>
  <si>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</si>
  <si>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</si>
  <si>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</si>
  <si>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</si>
  <si>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</si>
  <si>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</si>
  <si>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</si>
  <si>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</si>
  <si>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</si>
  <si>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</si>
  <si>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</si>
  <si>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</si>
  <si>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</si>
  <si>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</si>
  <si>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</si>
  <si>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</si>
  <si>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</si>
  <si>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</si>
  <si>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</si>
  <si>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</si>
  <si>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</si>
  <si>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</si>
  <si>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</si>
  <si>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</si>
  <si>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</si>
  <si>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</si>
  <si>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</si>
  <si>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</si>
  <si>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</si>
  <si>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</si>
  <si>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</si>
  <si>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</si>
  <si>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</si>
  <si>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</si>
  <si>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</si>
  <si>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</si>
  <si>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</si>
  <si>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</si>
  <si>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</si>
  <si>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</si>
  <si>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</si>
  <si>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</si>
  <si>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</si>
  <si>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</si>
  <si>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</si>
  <si>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</si>
  <si>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</si>
  <si>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</si>
  <si>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</si>
  <si>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</si>
  <si>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</si>
  <si>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</si>
  <si>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</si>
  <si>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</si>
  <si>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</si>
  <si>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</si>
  <si>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</si>
  <si>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</si>
  <si>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</si>
  <si>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</si>
  <si>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</si>
  <si>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</si>
  <si>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</si>
  <si>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</si>
  <si>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</si>
  <si>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</si>
  <si>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</si>
  <si>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</si>
  <si>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</si>
  <si>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</si>
  <si>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</si>
  <si>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</si>
  <si>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</si>
  <si>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</si>
  <si>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</si>
  <si>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</si>
  <si>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</si>
  <si>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</si>
  <si>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</si>
  <si>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</si>
  <si>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</si>
  <si>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</si>
  <si>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</si>
  <si>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</si>
  <si>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</si>
  <si>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</si>
  <si>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</si>
  <si>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</si>
  <si>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</si>
  <si>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</si>
  <si>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</si>
  <si>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</si>
  <si>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</si>
  <si>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</si>
  <si>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</si>
  <si>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</si>
  <si>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</si>
  <si>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</si>
  <si>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</si>
  <si>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</si>
  <si>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</si>
  <si>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</si>
  <si>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</si>
  <si>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</si>
  <si>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</si>
  <si>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</si>
  <si>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</si>
  <si>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</si>
  <si>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</si>
  <si>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</si>
  <si>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</si>
  <si>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</si>
  <si>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</si>
  <si>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</si>
  <si>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</si>
  <si>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</si>
  <si>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</si>
  <si>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</si>
  <si>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</si>
  <si>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</si>
  <si>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</si>
  <si>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</si>
  <si>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</si>
  <si>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</si>
  <si>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</si>
  <si>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</si>
  <si>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</si>
  <si>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</si>
  <si>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</si>
  <si>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</si>
  <si>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</si>
  <si>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</si>
  <si>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</si>
  <si>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</si>
  <si>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</si>
  <si>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</si>
  <si>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</si>
  <si>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</si>
  <si>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</si>
  <si>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</si>
  <si>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</si>
  <si>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</si>
  <si>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</si>
  <si>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</si>
  <si>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</si>
  <si>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</si>
  <si>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</si>
  <si>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</si>
  <si>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</si>
  <si>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</si>
  <si>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</si>
  <si>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</si>
  <si>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</si>
  <si>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</si>
  <si>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</si>
  <si>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</si>
  <si>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</si>
  <si>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</si>
  <si>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</si>
  <si>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</si>
  <si>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</si>
  <si>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</si>
  <si>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</si>
  <si>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</si>
  <si>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</si>
  <si>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</si>
  <si>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</si>
  <si>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</si>
  <si>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</si>
  <si>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</si>
  <si>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</si>
  <si>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</si>
  <si>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</si>
  <si>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</si>
  <si>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</si>
  <si>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</si>
  <si>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</si>
  <si>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</si>
  <si>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</si>
  <si>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</si>
  <si>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</si>
  <si>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</si>
  <si>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</si>
  <si>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</si>
  <si>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</si>
  <si>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</si>
  <si>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</si>
  <si>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</si>
  <si>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</si>
  <si>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</si>
  <si>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</si>
  <si>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</si>
  <si>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</si>
  <si>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</si>
  <si>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</si>
  <si>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</si>
  <si>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</si>
  <si>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</si>
  <si>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</si>
  <si>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</si>
  <si>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</si>
  <si>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</si>
  <si>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</si>
  <si>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</si>
  <si>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</si>
  <si>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</si>
  <si>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</si>
  <si>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</si>
  <si>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</si>
  <si>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</si>
  <si>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</si>
  <si>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</si>
  <si>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</si>
  <si>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</si>
  <si>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</si>
  <si>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</si>
  <si>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</si>
  <si>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</si>
  <si>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</si>
  <si>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</si>
  <si>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</si>
  <si>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</si>
  <si>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</si>
  <si>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</si>
  <si>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</si>
  <si>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</si>
  <si>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</si>
  <si>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</si>
  <si>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</si>
  <si>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</si>
  <si>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</si>
  <si>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</si>
  <si>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</si>
  <si>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</si>
  <si>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</si>
  <si>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</si>
  <si>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</si>
  <si>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</si>
  <si>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</si>
  <si>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</si>
  <si>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</si>
  <si>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</si>
  <si>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</si>
  <si>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</si>
  <si>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</si>
  <si>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</si>
  <si>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</si>
  <si>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</si>
  <si>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</si>
  <si>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</si>
  <si>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</si>
  <si>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</si>
  <si>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</si>
  <si>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</si>
  <si>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</si>
  <si>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</si>
  <si>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</si>
  <si>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</si>
  <si>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</si>
  <si>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</si>
  <si>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</si>
  <si>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</si>
  <si>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</si>
  <si>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</si>
  <si>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</si>
  <si>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</si>
  <si>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</si>
  <si>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</si>
  <si>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</si>
  <si>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</si>
  <si>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</si>
  <si>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</si>
  <si>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</si>
  <si>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</si>
  <si>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</si>
  <si>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</si>
  <si>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</si>
  <si>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</si>
  <si>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</si>
  <si>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</si>
  <si>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</si>
  <si>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</si>
  <si>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</si>
  <si>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</si>
  <si>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</si>
  <si>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</si>
  <si>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</si>
  <si>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</si>
  <si>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</si>
  <si>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</si>
  <si>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</si>
  <si>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</si>
  <si>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</si>
  <si>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</si>
  <si>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</si>
  <si>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</si>
  <si>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</si>
  <si>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</si>
  <si>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</si>
  <si>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</si>
  <si>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</si>
  <si>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</si>
  <si>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</si>
  <si>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</si>
  <si>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</si>
  <si>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</si>
  <si>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</si>
  <si>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</si>
  <si>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</si>
  <si>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</si>
  <si>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</si>
  <si>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</si>
  <si>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</si>
  <si>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</si>
  <si>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</si>
  <si>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</si>
  <si>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</si>
  <si>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</si>
  <si>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</si>
  <si>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</si>
  <si>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</si>
  <si>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</si>
  <si>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</si>
  <si>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</si>
  <si>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</si>
  <si>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</si>
  <si>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</si>
  <si>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</si>
  <si>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</si>
  <si>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</si>
  <si>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</si>
  <si>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</si>
  <si>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</si>
  <si>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</si>
  <si>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</si>
  <si>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</si>
  <si>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</si>
  <si>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</si>
  <si>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</si>
  <si>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</si>
  <si>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</si>
  <si>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</si>
  <si>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</si>
  <si>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</si>
  <si>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</si>
  <si>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</si>
  <si>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</si>
  <si>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</si>
  <si>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</si>
  <si>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</si>
  <si>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</si>
  <si>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</si>
  <si>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</si>
  <si>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</si>
  <si>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</si>
  <si>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</si>
  <si>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</si>
  <si>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</si>
  <si>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</si>
  <si>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</si>
  <si>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</si>
  <si>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</si>
  <si>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</si>
  <si>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</si>
  <si>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</si>
  <si>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</si>
  <si>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</si>
  <si>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</si>
  <si>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</si>
  <si>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</si>
  <si>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</si>
  <si>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</si>
  <si>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</si>
  <si>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</si>
  <si>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</si>
  <si>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</si>
  <si>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</si>
  <si>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</si>
  <si>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</si>
  <si>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</si>
  <si>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</si>
  <si>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</si>
  <si>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</si>
  <si>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</si>
  <si>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</si>
  <si>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</si>
  <si>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</si>
  <si>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</si>
  <si>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</si>
  <si>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</si>
  <si>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</si>
  <si>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</si>
  <si>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</si>
  <si>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</si>
  <si>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</si>
  <si>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</si>
  <si>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</si>
  <si>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</si>
  <si>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</si>
  <si>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</si>
  <si>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</si>
  <si>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</si>
  <si>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</si>
  <si>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</si>
  <si>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</si>
  <si>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</si>
  <si>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</si>
  <si>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</si>
  <si>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</si>
  <si>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</si>
  <si>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</si>
  <si>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</si>
  <si>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</si>
  <si>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</si>
  <si>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</si>
  <si>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</si>
  <si>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</si>
  <si>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</si>
  <si>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</si>
  <si>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</si>
  <si>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</si>
  <si>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</si>
  <si>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</si>
  <si>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</si>
  <si>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</si>
  <si>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</si>
  <si>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</si>
  <si>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</si>
  <si>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</si>
  <si>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</si>
  <si>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</si>
  <si>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</si>
  <si>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</si>
  <si>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</si>
  <si>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</si>
  <si>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</si>
  <si>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</si>
  <si>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</si>
  <si>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</si>
  <si>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</si>
  <si>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</si>
  <si>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</si>
  <si>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</si>
  <si>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</si>
  <si>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</si>
  <si>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</si>
  <si>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</si>
  <si>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</si>
  <si>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</si>
  <si>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</si>
  <si>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</si>
  <si>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</si>
  <si>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</si>
  <si>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</si>
  <si>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</si>
  <si>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</si>
  <si>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</si>
  <si>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</si>
  <si>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</si>
  <si>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</si>
  <si>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</si>
  <si>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</si>
  <si>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</si>
  <si>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</si>
  <si>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</si>
  <si>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</si>
  <si>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</si>
  <si>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</si>
  <si>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</si>
  <si>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</si>
  <si>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</si>
  <si>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</si>
  <si>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</si>
  <si>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</si>
  <si>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</si>
  <si>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</si>
  <si>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</si>
  <si>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</si>
  <si>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</si>
  <si>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</si>
  <si>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</si>
  <si>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</si>
  <si>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</si>
  <si>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</si>
  <si>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</si>
  <si>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</si>
  <si>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</si>
  <si>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</si>
  <si>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</si>
  <si>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</si>
  <si>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</si>
  <si>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</si>
  <si>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</si>
  <si>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</si>
  <si>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</si>
  <si>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</si>
  <si>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</si>
  <si>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</si>
  <si>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</si>
  <si>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</si>
  <si>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</si>
  <si>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</si>
  <si>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</si>
  <si>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</si>
  <si>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</si>
  <si>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</si>
  <si>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</si>
  <si>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</si>
  <si>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</si>
  <si>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</si>
  <si>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</si>
  <si>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</si>
  <si>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</si>
  <si>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</si>
  <si>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</si>
  <si>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</si>
  <si>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</si>
  <si>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</si>
  <si>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</si>
  <si>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</si>
  <si>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</si>
  <si>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</si>
  <si>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</si>
  <si>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</si>
  <si>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</si>
  <si>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</si>
  <si>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</si>
  <si>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</si>
  <si>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</si>
  <si>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</si>
  <si>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</si>
  <si>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</si>
  <si>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</si>
  <si>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</si>
  <si>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</si>
  <si>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</si>
  <si>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</si>
  <si>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</si>
  <si>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</si>
  <si>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</si>
  <si>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</si>
  <si>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</si>
  <si>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</si>
  <si>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</si>
  <si>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</si>
  <si>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</si>
  <si>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</si>
  <si>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</si>
  <si>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</si>
  <si>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</si>
  <si>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</si>
  <si>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</si>
  <si>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</si>
  <si>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</si>
  <si>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</si>
  <si>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</si>
  <si>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</si>
  <si>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</si>
  <si>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</si>
  <si>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</si>
  <si>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</si>
  <si>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</si>
  <si>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</si>
  <si>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</si>
  <si>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</si>
  <si>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</si>
  <si>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</si>
  <si>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</si>
  <si>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</si>
  <si>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</si>
  <si>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</si>
  <si>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</si>
  <si>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</si>
  <si>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</si>
  <si>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</si>
  <si>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</si>
  <si>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</si>
  <si>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</si>
  <si>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</si>
  <si>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</si>
  <si>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</si>
  <si>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</si>
  <si>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</si>
  <si>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</si>
  <si>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</si>
  <si>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</si>
  <si>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</si>
  <si>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</si>
  <si>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</si>
  <si>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</si>
  <si>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</si>
  <si>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</si>
  <si>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</si>
  <si>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</si>
  <si>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</si>
  <si>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</si>
  <si>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</si>
  <si>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</si>
  <si>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</si>
  <si>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</si>
  <si>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</si>
  <si>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</si>
  <si>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</si>
  <si>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</si>
  <si>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</si>
  <si>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</si>
  <si>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</si>
  <si>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</si>
  <si>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</si>
  <si>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</si>
  <si>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</si>
  <si>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</si>
  <si>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</si>
  <si>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</si>
  <si>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</si>
  <si>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</si>
  <si>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</si>
  <si>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</si>
  <si>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</si>
  <si>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</si>
  <si>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</si>
  <si>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</si>
  <si>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</si>
  <si>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</si>
  <si>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</si>
  <si>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</si>
  <si>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</si>
  <si>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</si>
  <si>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</si>
  <si>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</si>
  <si>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</si>
  <si>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</si>
  <si>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</si>
  <si>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</si>
  <si>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</si>
  <si>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</si>
  <si>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</si>
  <si>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</si>
  <si>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</si>
  <si>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</si>
  <si>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</si>
  <si>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</si>
  <si>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</si>
  <si>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</si>
  <si>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</si>
  <si>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</si>
  <si>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</si>
  <si>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</si>
  <si>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</si>
  <si>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</si>
  <si>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</si>
  <si>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</si>
  <si>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</si>
  <si>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</si>
  <si>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</si>
  <si>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</si>
  <si>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</si>
  <si>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</si>
  <si>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</si>
  <si>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</si>
  <si>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</si>
  <si>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</si>
  <si>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</si>
  <si>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</si>
  <si>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</si>
  <si>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</si>
  <si>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</si>
  <si>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</si>
  <si>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</si>
  <si>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</si>
  <si>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</si>
  <si>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</si>
  <si>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</si>
  <si>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</si>
  <si>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</si>
  <si>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</si>
  <si>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</si>
  <si>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</si>
  <si>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</si>
  <si>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</si>
  <si>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</si>
  <si>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</si>
  <si>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</si>
  <si>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</si>
  <si>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</si>
  <si>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</si>
  <si>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</si>
  <si>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</si>
  <si>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</si>
  <si>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</si>
  <si>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</si>
  <si>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</si>
  <si>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</si>
  <si>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</si>
  <si>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</si>
  <si>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</si>
  <si>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</si>
  <si>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</si>
  <si>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</si>
  <si>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</si>
  <si>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</si>
  <si>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</si>
  <si>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</si>
  <si>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</si>
  <si>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</si>
  <si>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</si>
  <si>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</si>
  <si>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</si>
  <si>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</si>
  <si>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</si>
  <si>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</si>
  <si>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</si>
  <si>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</si>
  <si>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</si>
  <si>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</si>
  <si>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</si>
  <si>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</si>
  <si>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</si>
  <si>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</si>
  <si>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</si>
  <si>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</si>
  <si>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</si>
  <si>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</si>
  <si>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</si>
  <si>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</si>
  <si>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</si>
  <si>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</si>
  <si>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</si>
  <si>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</si>
  <si>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</si>
  <si>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</si>
  <si>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</si>
  <si>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</si>
  <si>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</si>
  <si>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</si>
  <si>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</si>
  <si>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</si>
  <si>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</si>
  <si>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</si>
  <si>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</si>
  <si>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</si>
  <si>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</si>
  <si>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</si>
  <si>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</si>
  <si>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</si>
  <si>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</si>
  <si>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</si>
  <si>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</si>
  <si>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</si>
  <si>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</si>
  <si>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</si>
  <si>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</si>
  <si>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</si>
  <si>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</si>
  <si>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</si>
  <si>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</si>
  <si>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</si>
  <si>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</si>
  <si>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</si>
  <si>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</si>
  <si>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</si>
  <si>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</si>
  <si>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</si>
  <si>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</si>
  <si>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</si>
  <si>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</si>
  <si>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</si>
  <si>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</si>
  <si>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</si>
  <si>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</si>
  <si>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</si>
  <si>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</si>
  <si>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</si>
  <si>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</si>
  <si>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</si>
  <si>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</si>
  <si>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</si>
  <si>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</si>
  <si>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</si>
  <si>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</si>
  <si>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</si>
  <si>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</si>
  <si>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</si>
  <si>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</si>
  <si>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</si>
  <si>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</si>
  <si>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</si>
  <si>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</si>
  <si>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</si>
  <si>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</si>
  <si>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</si>
  <si>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</si>
  <si>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</si>
  <si>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</si>
  <si>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</si>
  <si>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</si>
  <si>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</si>
  <si>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</si>
  <si>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</si>
  <si>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</si>
  <si>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</si>
  <si>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</si>
  <si>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</si>
  <si>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</si>
  <si>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</si>
  <si>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</si>
  <si>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</si>
  <si>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</si>
  <si>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</si>
  <si>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</si>
  <si>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</si>
  <si>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</si>
  <si>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</si>
  <si>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</si>
  <si>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</si>
  <si>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</si>
  <si>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</si>
  <si>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</si>
  <si>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</si>
  <si>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</si>
  <si>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</si>
  <si>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</si>
  <si>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</si>
  <si>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</si>
  <si>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</si>
  <si>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</si>
  <si>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</si>
  <si>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</si>
  <si>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</si>
  <si>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</si>
  <si>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</si>
  <si>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</si>
  <si>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</si>
  <si>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</si>
  <si>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</si>
  <si>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</si>
  <si>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</si>
  <si>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</si>
  <si>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</si>
  <si>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</si>
  <si>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</si>
  <si>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</si>
  <si>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</si>
  <si>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</si>
  <si>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</si>
  <si>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</si>
  <si>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</si>
  <si>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</si>
  <si>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</si>
  <si>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</si>
  <si>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</si>
  <si>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</si>
  <si>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</si>
  <si>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</si>
  <si>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</si>
  <si>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</si>
  <si>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</si>
  <si>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</si>
  <si>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</si>
  <si>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</si>
  <si>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</si>
  <si>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</si>
  <si>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</si>
  <si>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</si>
  <si>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</si>
  <si>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</si>
  <si>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</si>
  <si>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</si>
  <si>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</si>
  <si>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</si>
  <si>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</si>
  <si>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</si>
  <si>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</si>
  <si>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</si>
  <si>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</si>
  <si>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</si>
  <si>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</si>
  <si>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</si>
  <si>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</si>
  <si>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</si>
  <si>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</si>
  <si>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</si>
  <si>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</si>
  <si>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</si>
  <si>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</si>
  <si>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</si>
  <si>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</si>
  <si>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</si>
  <si>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</si>
  <si>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</si>
  <si>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</si>
  <si>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</si>
  <si>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</si>
  <si>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</si>
  <si>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</si>
  <si>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</si>
  <si>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</si>
  <si>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</si>
  <si>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</si>
  <si>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</si>
  <si>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</si>
  <si>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</si>
  <si>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</si>
  <si>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</si>
  <si>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</si>
  <si>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</si>
  <si>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</si>
  <si>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</si>
  <si>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</si>
  <si>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</si>
  <si>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</si>
  <si>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</si>
  <si>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</si>
  <si>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</si>
  <si>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</si>
  <si>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</si>
  <si>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</si>
  <si>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</si>
  <si>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</si>
  <si>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</si>
  <si>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</si>
  <si>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</si>
  <si>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</si>
  <si>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</si>
  <si>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</si>
  <si>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</si>
  <si>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</si>
  <si>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</si>
  <si>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</si>
  <si>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</si>
  <si>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</si>
  <si>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</si>
  <si>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</si>
  <si>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</si>
  <si>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</si>
  <si>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</si>
  <si>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</si>
  <si>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</si>
  <si>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</si>
  <si>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</si>
  <si>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</si>
  <si>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</si>
  <si>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</si>
  <si>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</si>
  <si>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</si>
  <si>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</si>
  <si>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</si>
  <si>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</si>
  <si>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</si>
  <si>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</si>
  <si>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</si>
  <si>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</si>
  <si>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</si>
  <si>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</si>
  <si>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</si>
  <si>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</si>
  <si>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</si>
  <si>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</si>
  <si>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</si>
  <si>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</si>
  <si>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</si>
  <si>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</si>
  <si>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</si>
  <si>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</si>
  <si>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</si>
  <si>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</si>
  <si>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</si>
  <si>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</si>
  <si>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</si>
  <si>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</si>
  <si>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</si>
  <si>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</si>
  <si>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</si>
  <si>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</si>
  <si>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</si>
  <si>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</si>
  <si>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</si>
  <si>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</si>
  <si>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</si>
  <si>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</si>
  <si>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</si>
  <si>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</si>
  <si>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</si>
  <si>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</si>
  <si>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</si>
  <si>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</si>
  <si>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</si>
  <si>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</si>
  <si>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</si>
  <si>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</si>
  <si>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</si>
  <si>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</si>
  <si>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</si>
  <si>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</si>
  <si>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</si>
  <si>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</si>
  <si>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</si>
  <si>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</si>
  <si>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</si>
  <si>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</si>
  <si>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</si>
  <si>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</si>
  <si>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</si>
  <si>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</si>
  <si>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</si>
  <si>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</si>
  <si>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</si>
  <si>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</si>
  <si>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</si>
  <si>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</si>
  <si>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</si>
  <si>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</si>
  <si>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</si>
  <si>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</si>
  <si>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</si>
  <si>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</si>
  <si>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</si>
  <si>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</si>
  <si>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</si>
  <si>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</si>
  <si>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</si>
  <si>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</si>
  <si>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</si>
  <si>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</si>
  <si>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</si>
  <si>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</si>
  <si>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</si>
  <si>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</si>
  <si>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</si>
  <si>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</si>
  <si>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</si>
  <si>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</si>
  <si>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</si>
  <si>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</si>
  <si>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</si>
  <si>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</si>
  <si>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</si>
  <si>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</si>
  <si>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</si>
  <si>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</si>
  <si>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</si>
  <si>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</si>
  <si>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</si>
  <si>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</si>
  <si>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</si>
  <si>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</si>
  <si>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</si>
  <si>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</si>
  <si>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</si>
  <si>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</si>
  <si>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</si>
  <si>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</si>
  <si>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</si>
  <si>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</si>
  <si>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</si>
  <si>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</si>
  <si>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</si>
  <si>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</si>
  <si>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</si>
  <si>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</si>
  <si>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</si>
  <si>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</si>
  <si>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</si>
  <si>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</si>
  <si>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</si>
  <si>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</si>
  <si>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</si>
  <si>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</si>
  <si>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</si>
  <si>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</si>
  <si>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</si>
  <si>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</si>
  <si>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</si>
  <si>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</si>
  <si>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</si>
  <si>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</si>
  <si>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</si>
  <si>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</si>
  <si>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</si>
  <si>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</si>
  <si>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</si>
  <si>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</si>
  <si>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</si>
  <si>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</si>
  <si>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</si>
  <si>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</si>
  <si>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</si>
  <si>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</si>
  <si>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</si>
  <si>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</si>
  <si>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</si>
  <si>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</si>
  <si>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</si>
  <si>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</si>
  <si>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</si>
  <si>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</si>
  <si>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</si>
  <si>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</si>
  <si>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</si>
  <si>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</si>
  <si>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</si>
  <si>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</si>
  <si>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</si>
  <si>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</si>
  <si>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</si>
  <si>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</si>
  <si>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</si>
  <si>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</si>
  <si>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</si>
  <si>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</si>
  <si>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</si>
  <si>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</si>
  <si>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</si>
  <si>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</si>
  <si>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</si>
  <si>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</si>
  <si>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</si>
  <si>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</si>
  <si>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</si>
  <si>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</si>
  <si>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</si>
  <si>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</si>
  <si>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</si>
  <si>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</si>
  <si>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</si>
  <si>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</si>
  <si>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</si>
  <si>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</si>
  <si>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</si>
  <si>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</si>
  <si>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</si>
  <si>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</si>
  <si>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</si>
  <si>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</si>
  <si>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</si>
  <si>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</si>
  <si>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</si>
  <si>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</si>
  <si>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</si>
  <si>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</si>
  <si>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</si>
  <si>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</si>
  <si>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</si>
  <si>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</si>
  <si>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</si>
  <si>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</si>
  <si>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</si>
  <si>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</si>
  <si>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</si>
  <si>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</si>
  <si>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</si>
  <si>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</si>
  <si>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</si>
  <si>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</si>
  <si>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</si>
  <si>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</si>
  <si>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</si>
  <si>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</si>
  <si>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</si>
  <si>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</si>
  <si>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</si>
  <si>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</si>
  <si>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</si>
  <si>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</si>
  <si>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</si>
  <si>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</si>
  <si>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</si>
  <si>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</si>
  <si>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</si>
  <si>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</si>
  <si>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</si>
  <si>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</si>
  <si>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</si>
  <si>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</si>
  <si>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</si>
  <si>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</si>
  <si>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</si>
  <si>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</si>
  <si>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</si>
  <si>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</si>
  <si>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</si>
  <si>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</si>
  <si>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</si>
  <si>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</si>
  <si>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</si>
  <si>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</si>
  <si>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</si>
  <si>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</si>
  <si>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</si>
  <si>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</si>
  <si>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</si>
  <si>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</si>
  <si>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</si>
  <si>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</si>
  <si>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</si>
  <si>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</si>
  <si>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</si>
  <si>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</si>
  <si>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</si>
  <si>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</si>
  <si>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</si>
  <si>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</si>
  <si>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</si>
  <si>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</si>
  <si>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</si>
  <si>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</si>
  <si>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</si>
  <si>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</si>
  <si>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</si>
  <si>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</si>
  <si>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</si>
  <si>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</si>
  <si>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</si>
  <si>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</si>
  <si>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</si>
  <si>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</si>
  <si>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</si>
  <si>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</si>
  <si>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</si>
  <si>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</si>
  <si>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</si>
  <si>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</si>
  <si>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</si>
  <si>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</si>
  <si>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</si>
  <si>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</si>
  <si>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</si>
  <si>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</si>
  <si>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</si>
  <si>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</si>
  <si>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</si>
  <si>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</si>
  <si>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</si>
  <si>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</si>
  <si>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</si>
  <si>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</si>
  <si>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</si>
  <si>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</si>
  <si>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</si>
  <si>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</si>
  <si>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</si>
  <si>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</si>
  <si>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</si>
  <si>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</si>
  <si>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</si>
  <si>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</si>
  <si>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</si>
  <si>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</si>
  <si>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</si>
  <si>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</si>
  <si>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</si>
  <si>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</si>
  <si>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</si>
  <si>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</si>
  <si>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</si>
  <si>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</si>
  <si>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</si>
  <si>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</si>
  <si>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</si>
  <si>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</si>
  <si>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</si>
  <si>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</si>
  <si>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</si>
  <si>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</si>
  <si>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</si>
  <si>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</si>
  <si>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</si>
  <si>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</si>
  <si>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</si>
  <si>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</si>
  <si>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</si>
  <si>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</si>
  <si>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</si>
  <si>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</si>
  <si>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</si>
  <si>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</si>
  <si>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</si>
  <si>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</si>
  <si>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</si>
  <si>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</si>
  <si>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</si>
  <si>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</si>
  <si>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</si>
  <si>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</si>
  <si>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</si>
  <si>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</si>
  <si>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</si>
  <si>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</si>
  <si>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</si>
  <si>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</si>
  <si>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</si>
  <si>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</si>
  <si>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</si>
  <si>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</si>
  <si>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</si>
  <si>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</si>
  <si>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</si>
  <si>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</si>
  <si>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</si>
  <si>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</si>
  <si>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</si>
  <si>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</si>
  <si>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</si>
  <si>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</si>
  <si>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</si>
  <si>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</si>
  <si>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</si>
  <si>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</si>
  <si>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</si>
  <si>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</si>
  <si>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</si>
  <si>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</si>
  <si>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</si>
  <si>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</si>
  <si>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</si>
  <si>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</si>
  <si>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</si>
  <si>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</si>
  <si>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</si>
  <si>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</si>
  <si>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</si>
  <si>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</si>
  <si>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</si>
  <si>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</si>
  <si>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</si>
  <si>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</si>
  <si>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</si>
  <si>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</si>
  <si>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</si>
  <si>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</si>
  <si>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</si>
  <si>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</si>
  <si>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</si>
  <si>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</si>
  <si>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</si>
  <si>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</si>
  <si>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</si>
  <si>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</si>
  <si>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</si>
  <si>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</si>
  <si>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</si>
  <si>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</si>
  <si>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</si>
  <si>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</si>
  <si>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</si>
  <si>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</si>
  <si>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</si>
  <si>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</si>
  <si>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</si>
  <si>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</si>
  <si>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</si>
  <si>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</si>
  <si>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</si>
  <si>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</si>
  <si>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</si>
  <si>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</si>
  <si>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</si>
  <si>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</si>
  <si>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</si>
  <si>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</si>
  <si>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</si>
  <si>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</si>
  <si>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</si>
  <si>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</si>
  <si>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</si>
  <si>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</si>
  <si>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</si>
  <si>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</si>
  <si>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</si>
  <si>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</si>
  <si>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</si>
  <si>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</si>
  <si>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</si>
  <si>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</si>
  <si>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</si>
  <si>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</si>
  <si>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</si>
  <si>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</si>
  <si>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</si>
  <si>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</si>
  <si>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</si>
  <si>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</si>
  <si>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</si>
  <si>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</si>
  <si>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</si>
  <si>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</si>
  <si>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</si>
  <si>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</si>
  <si>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</si>
  <si>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</si>
  <si>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</si>
  <si>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</si>
  <si>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</si>
  <si>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</si>
  <si>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</si>
  <si>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</si>
  <si>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</si>
  <si>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</si>
  <si>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</si>
  <si>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</si>
  <si>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</si>
  <si>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</si>
  <si>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</si>
  <si>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</si>
  <si>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</si>
  <si>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</si>
  <si>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</si>
  <si>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</si>
  <si>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</si>
  <si>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</si>
  <si>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</si>
  <si>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</si>
  <si>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</si>
  <si>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</si>
  <si>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</si>
  <si>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</si>
  <si>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</si>
  <si>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</si>
  <si>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</si>
  <si>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</si>
  <si>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</si>
  <si>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</si>
  <si>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</si>
  <si>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</si>
  <si>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</si>
  <si>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</si>
  <si>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</si>
  <si>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</si>
  <si>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</si>
  <si>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</si>
  <si>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</si>
  <si>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</si>
  <si>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</si>
  <si>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</si>
  <si>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</si>
  <si>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</si>
  <si>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</si>
  <si>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</si>
  <si>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</si>
  <si>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</si>
  <si>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</si>
  <si>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</si>
  <si>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</si>
  <si>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</si>
  <si>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</si>
  <si>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</si>
  <si>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</si>
  <si>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</si>
  <si>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</si>
  <si>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</si>
  <si>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</si>
  <si>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</si>
  <si>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</si>
  <si>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</si>
  <si>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</si>
  <si>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</si>
  <si>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</si>
  <si>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</si>
  <si>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</si>
  <si>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</si>
  <si>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</si>
  <si>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</si>
  <si>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</si>
  <si>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</si>
  <si>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</si>
  <si>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</si>
  <si>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</si>
  <si>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</si>
  <si>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</si>
  <si>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</si>
  <si>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</si>
  <si>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</si>
  <si>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</si>
  <si>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</si>
  <si>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</si>
  <si>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</si>
  <si>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</si>
  <si>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</si>
  <si>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</si>
  <si>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</si>
  <si>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</si>
  <si>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</si>
  <si>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</si>
  <si>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</si>
  <si>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</si>
  <si>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</si>
  <si>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</si>
  <si>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</si>
  <si>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</si>
  <si>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</si>
  <si>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</si>
  <si>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</si>
  <si>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</si>
  <si>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</si>
  <si>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</si>
  <si>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</si>
  <si>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</si>
  <si>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</si>
  <si>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</si>
  <si>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</si>
  <si>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</si>
  <si>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</si>
  <si>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</si>
  <si>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</si>
  <si>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</si>
  <si>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</si>
  <si>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</si>
  <si>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</si>
  <si>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</si>
  <si>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</si>
  <si>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</si>
  <si>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</si>
  <si>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</si>
  <si>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</si>
  <si>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</si>
  <si>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</si>
  <si>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</si>
  <si>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</si>
  <si>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</si>
  <si>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</si>
  <si>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</si>
  <si>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</si>
  <si>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</si>
  <si>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</si>
  <si>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</si>
  <si>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</si>
  <si>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</si>
  <si>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</si>
  <si>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</si>
  <si>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</si>
  <si>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</si>
  <si>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</si>
  <si>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</si>
  <si>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</si>
  <si>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</si>
  <si>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</si>
  <si>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</si>
  <si>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</si>
  <si>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</si>
  <si>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</si>
  <si>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</si>
  <si>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</si>
  <si>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</si>
  <si>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</si>
  <si>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</si>
  <si>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</si>
  <si>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</si>
  <si>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</si>
  <si>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</si>
  <si>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</si>
  <si>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</si>
  <si>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</si>
  <si>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</si>
  <si>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</si>
  <si>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</si>
  <si>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</si>
  <si>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</si>
  <si>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</si>
  <si>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</si>
  <si>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</si>
  <si>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</si>
  <si>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</si>
  <si>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</si>
  <si>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</si>
  <si>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</si>
  <si>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</si>
  <si>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</si>
  <si>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</si>
  <si>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</si>
  <si>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</si>
  <si>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</si>
  <si>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</si>
  <si>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</si>
  <si>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</si>
  <si>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</si>
  <si>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</si>
  <si>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</si>
  <si>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</si>
  <si>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</si>
  <si>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</si>
  <si>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</si>
  <si>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</si>
  <si>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</si>
  <si>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</si>
  <si>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</si>
  <si>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</si>
  <si>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</si>
  <si>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</si>
  <si>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</si>
  <si>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</si>
  <si>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</si>
  <si>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</si>
  <si>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</si>
  <si>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</si>
  <si>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</si>
  <si>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</si>
  <si>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</si>
  <si>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</si>
  <si>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</si>
  <si>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</si>
  <si>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</si>
  <si>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</si>
  <si>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</si>
  <si>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</si>
  <si>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</si>
  <si>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</si>
  <si>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</si>
  <si>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</si>
  <si>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</si>
  <si>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</si>
  <si>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</si>
  <si>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</si>
  <si>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</si>
  <si>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</si>
  <si>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</si>
  <si>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</si>
  <si>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</si>
  <si>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</si>
  <si>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</si>
  <si>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</si>
  <si>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</si>
  <si>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</si>
  <si>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</si>
  <si>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</si>
  <si>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</si>
  <si>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</si>
  <si>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</si>
  <si>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</si>
  <si>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</si>
  <si>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</si>
  <si>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</si>
  <si>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</si>
  <si>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</si>
  <si>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</si>
  <si>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</si>
  <si>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</si>
  <si>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</si>
  <si>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</si>
  <si>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</si>
  <si>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</si>
  <si>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</si>
  <si>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</si>
  <si>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</si>
  <si>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</si>
  <si>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</si>
  <si>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</si>
  <si>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</si>
  <si>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</si>
  <si>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</si>
  <si>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</si>
  <si>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</si>
  <si>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</si>
  <si>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</si>
  <si>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</si>
  <si>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</si>
  <si>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</si>
  <si>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</si>
  <si>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</si>
  <si>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</si>
  <si>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</si>
  <si>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</si>
  <si>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</si>
  <si>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</si>
  <si>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</si>
  <si>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</si>
  <si>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</si>
  <si>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</si>
  <si>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</si>
  <si>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</si>
  <si>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</si>
  <si>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</si>
  <si>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</si>
  <si>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</si>
  <si>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</si>
  <si>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</si>
  <si>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</si>
  <si>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</si>
  <si>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</si>
  <si>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</si>
  <si>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</si>
  <si>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</si>
  <si>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</si>
  <si>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</si>
  <si>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</si>
  <si>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</si>
  <si>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</si>
  <si>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</si>
  <si>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</si>
  <si>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</si>
  <si>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</si>
  <si>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</si>
  <si>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</si>
  <si>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</si>
  <si>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</si>
  <si>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</si>
  <si>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</si>
  <si>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</si>
  <si>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</si>
  <si>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</si>
  <si>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</si>
  <si>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</si>
  <si>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</si>
  <si>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</si>
  <si>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</si>
  <si>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</si>
  <si>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</si>
  <si>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</si>
  <si>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</si>
  <si>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</si>
  <si>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</si>
  <si>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</si>
  <si>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</si>
  <si>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</si>
  <si>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</si>
  <si>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</si>
  <si>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</si>
  <si>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</si>
  <si>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</si>
  <si>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</si>
  <si>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</si>
  <si>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</si>
  <si>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</si>
  <si>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</si>
  <si>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</si>
  <si>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</si>
  <si>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</si>
  <si>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</si>
  <si>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</si>
  <si>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</si>
  <si>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</si>
  <si>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</si>
  <si>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</si>
  <si>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</si>
  <si>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</si>
  <si>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</si>
  <si>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</si>
  <si>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</si>
  <si>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</si>
  <si>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</si>
  <si>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</si>
  <si>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</si>
  <si>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</si>
  <si>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</si>
  <si>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</si>
  <si>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</si>
  <si>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</si>
  <si>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</si>
  <si>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</si>
  <si>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</si>
  <si>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</si>
  <si>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</si>
  <si>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</si>
  <si>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</si>
  <si>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</si>
  <si>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</si>
  <si>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</si>
  <si>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</si>
  <si>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</si>
  <si>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</si>
  <si>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</si>
  <si>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</si>
  <si>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</si>
  <si>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</si>
  <si>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</si>
  <si>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</si>
  <si>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</si>
  <si>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</si>
  <si>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</si>
  <si>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</si>
  <si>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</si>
  <si>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</si>
  <si>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</si>
  <si>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</si>
  <si>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</si>
  <si>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</si>
  <si>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</si>
  <si>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</si>
  <si>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</si>
  <si>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</si>
  <si>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</si>
  <si>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</si>
  <si>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</si>
  <si>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</si>
  <si>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</si>
  <si>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</si>
  <si>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</si>
  <si>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</si>
  <si>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</si>
  <si>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</si>
  <si>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</si>
  <si>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</si>
  <si>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</si>
  <si>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</si>
  <si>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</si>
  <si>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</si>
  <si>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</si>
  <si>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</si>
  <si>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</si>
  <si>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</si>
  <si>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</si>
  <si>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</si>
  <si>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</si>
  <si>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</si>
  <si>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</si>
  <si>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</si>
  <si>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</si>
  <si>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</si>
  <si>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</si>
  <si>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</si>
  <si>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</si>
  <si>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</si>
  <si>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</si>
  <si>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</si>
  <si>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</si>
  <si>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</si>
  <si>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</si>
  <si>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</si>
  <si>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</si>
  <si>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</si>
  <si>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</si>
  <si>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</si>
  <si>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</si>
  <si>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</si>
  <si>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</si>
  <si>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</si>
  <si>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</si>
  <si>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</si>
  <si>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</si>
  <si>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</si>
  <si>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</si>
  <si>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</si>
  <si>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</si>
  <si>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</si>
  <si>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</si>
  <si>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</si>
  <si>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</si>
  <si>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</si>
  <si>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</si>
  <si>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</si>
  <si>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</si>
  <si>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</si>
  <si>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</si>
  <si>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</si>
  <si>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</si>
  <si>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</si>
  <si>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</si>
  <si>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</si>
  <si>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</si>
  <si>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</si>
  <si>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</si>
  <si>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</si>
  <si>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</si>
  <si>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</si>
  <si>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</si>
  <si>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</si>
  <si>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</si>
  <si>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</si>
  <si>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</si>
  <si>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</si>
  <si>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</si>
  <si>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</si>
  <si>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</si>
  <si>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</si>
  <si>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</si>
  <si>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</si>
  <si>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</si>
  <si>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</si>
  <si>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</si>
  <si>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</si>
  <si>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</si>
  <si>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</si>
  <si>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</si>
  <si>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</si>
  <si>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</si>
  <si>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</si>
  <si>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</si>
  <si>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</si>
  <si>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</si>
  <si>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</si>
  <si>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</si>
  <si>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</si>
  <si>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</si>
  <si>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</si>
  <si>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</si>
  <si>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</si>
  <si>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</si>
  <si>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</si>
  <si>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</si>
  <si>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</si>
  <si>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</si>
  <si>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</si>
  <si>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</si>
  <si>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</si>
  <si>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</si>
  <si>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</si>
  <si>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</si>
  <si>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</si>
  <si>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</si>
  <si>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</si>
  <si>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</si>
  <si>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</si>
  <si>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</si>
  <si>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</si>
  <si>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</si>
  <si>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</si>
  <si>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</si>
  <si>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</si>
  <si>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</si>
  <si>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</si>
  <si>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</si>
  <si>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</si>
  <si>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</si>
  <si>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</si>
  <si>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</si>
  <si>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</si>
  <si>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</si>
  <si>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</si>
  <si>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</si>
  <si>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</si>
  <si>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</si>
  <si>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</si>
  <si>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</si>
  <si>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</si>
  <si>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</si>
  <si>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</si>
  <si>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</si>
  <si>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</si>
  <si>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</si>
  <si>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</si>
  <si>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</si>
  <si>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</si>
  <si>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</si>
  <si>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</si>
  <si>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</si>
  <si>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</si>
  <si>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</si>
  <si>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</si>
  <si>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</si>
  <si>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</si>
  <si>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</si>
  <si>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</si>
  <si>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</si>
  <si>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</si>
  <si>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</si>
  <si>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</si>
  <si>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</si>
  <si>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</si>
  <si>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</si>
  <si>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</si>
  <si>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</si>
  <si>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</si>
  <si>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</si>
  <si>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</si>
  <si>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</si>
  <si>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</si>
  <si>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</si>
  <si>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</si>
  <si>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</si>
  <si>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</si>
  <si>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</si>
  <si>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</si>
  <si>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</si>
  <si>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</si>
  <si>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</si>
  <si>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</si>
  <si>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</si>
  <si>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</si>
  <si>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</si>
  <si>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</si>
  <si>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</si>
  <si>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</si>
  <si>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</si>
  <si>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</si>
  <si>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</si>
  <si>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</si>
  <si>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</si>
  <si>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</si>
  <si>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</si>
  <si>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</si>
  <si>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</si>
  <si>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</si>
  <si>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</si>
  <si>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</si>
  <si>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</si>
  <si>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</si>
  <si>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</si>
  <si>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</si>
  <si>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</si>
  <si>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</si>
  <si>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</si>
  <si>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</si>
  <si>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</si>
  <si>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</si>
  <si>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</si>
  <si>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</si>
  <si>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</si>
  <si>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</si>
  <si>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</si>
  <si>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</si>
  <si>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</si>
  <si>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</si>
  <si>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</si>
  <si>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</si>
  <si>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</si>
  <si>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</si>
  <si>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</si>
  <si>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</si>
  <si>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</si>
  <si>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</si>
  <si>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</si>
  <si>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</si>
  <si>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</si>
  <si>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</si>
  <si>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</si>
  <si>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</si>
  <si>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</si>
  <si>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</si>
  <si>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</si>
  <si>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</si>
  <si>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</si>
  <si>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</si>
  <si>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</si>
  <si>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</si>
  <si>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</si>
  <si>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</si>
  <si>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</si>
  <si>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</si>
  <si>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</si>
  <si>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</si>
  <si>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</si>
  <si>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</si>
  <si>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</si>
  <si>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</si>
  <si>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</si>
  <si>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</si>
  <si>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</si>
  <si>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</si>
  <si>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</si>
  <si>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</si>
  <si>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</si>
  <si>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</si>
  <si>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</si>
  <si>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</si>
  <si>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</si>
  <si>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</si>
  <si>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</si>
  <si>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</si>
  <si>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</si>
  <si>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</si>
  <si>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</si>
  <si>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</si>
  <si>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</si>
  <si>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</si>
  <si>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</si>
  <si>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</si>
  <si>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</si>
  <si>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</si>
  <si>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</si>
  <si>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</si>
  <si>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</si>
  <si>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</si>
  <si>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</si>
  <si>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</si>
  <si>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</si>
  <si>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</si>
  <si>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</si>
  <si>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</si>
  <si>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</si>
  <si>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</si>
  <si>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</si>
  <si>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</si>
  <si>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</si>
  <si>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</si>
  <si>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</si>
  <si>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</si>
  <si>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</si>
  <si>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</si>
  <si>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</si>
  <si>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</si>
  <si>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</si>
  <si>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</si>
  <si>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</si>
  <si>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</si>
  <si>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</si>
  <si>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</si>
  <si>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</si>
  <si>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</si>
  <si>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</si>
  <si>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</si>
  <si>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</si>
  <si>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</si>
  <si>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</si>
  <si>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</si>
  <si>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</si>
  <si>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</si>
  <si>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</si>
  <si>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</si>
  <si>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</si>
  <si>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</si>
  <si>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</si>
  <si>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</si>
  <si>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</si>
  <si>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</si>
  <si>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</si>
  <si>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</si>
  <si>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</si>
  <si>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</si>
  <si>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</si>
  <si>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</si>
  <si>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</si>
  <si>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</si>
  <si>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</si>
  <si>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</si>
  <si>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</si>
  <si>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</si>
  <si>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</si>
  <si>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</si>
  <si>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</si>
  <si>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</si>
  <si>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</si>
  <si>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</si>
  <si>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</si>
  <si>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</si>
  <si>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</si>
  <si>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</si>
  <si>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</si>
  <si>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</si>
  <si>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</si>
  <si>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</si>
  <si>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</si>
  <si>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</si>
  <si>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</si>
  <si>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</si>
  <si>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</si>
  <si>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</si>
  <si>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</si>
  <si>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</si>
  <si>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</si>
  <si>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</si>
  <si>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</si>
  <si>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</si>
  <si>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</si>
  <si>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</si>
  <si>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</si>
  <si>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</si>
  <si>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</si>
  <si>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</si>
  <si>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</si>
  <si>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</si>
  <si>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</si>
  <si>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</si>
  <si>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</si>
  <si>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</si>
  <si>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</si>
  <si>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</si>
  <si>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</si>
  <si>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</si>
  <si>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</si>
  <si>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</si>
  <si>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</si>
  <si>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</si>
  <si>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</si>
  <si>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</si>
  <si>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</si>
  <si>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</si>
  <si>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</si>
  <si>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</si>
  <si>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</si>
  <si>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</si>
  <si>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</si>
  <si>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</si>
  <si>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</si>
  <si>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</si>
  <si>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</si>
  <si>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</si>
  <si>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</si>
  <si>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</si>
  <si>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</si>
  <si>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</si>
  <si>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</si>
  <si>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</si>
  <si>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</si>
  <si>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</si>
  <si>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</si>
  <si>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</si>
  <si>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</si>
  <si>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</si>
  <si>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</si>
  <si>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</si>
  <si>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</si>
  <si>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</si>
  <si>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</si>
  <si>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</si>
  <si>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</si>
  <si>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</si>
  <si>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</si>
  <si>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</si>
  <si>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</si>
  <si>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</si>
  <si>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</si>
  <si>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</si>
  <si>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</si>
  <si>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</si>
  <si>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</si>
  <si>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</si>
  <si>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</si>
  <si>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</si>
  <si>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</si>
  <si>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</si>
  <si>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</si>
  <si>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</si>
  <si>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</si>
  <si>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</si>
  <si>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</si>
  <si>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</si>
  <si>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</si>
  <si>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</si>
  <si>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</si>
  <si>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</si>
  <si>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</si>
  <si>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</si>
  <si>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</si>
  <si>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</si>
  <si>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</si>
  <si>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</si>
  <si>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</si>
  <si>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</si>
  <si>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</si>
  <si>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</si>
  <si>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</si>
  <si>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</si>
  <si>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</si>
  <si>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</si>
  <si>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</si>
  <si>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</si>
  <si>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</si>
  <si>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</si>
  <si>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</si>
  <si>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</si>
  <si>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</si>
  <si>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</si>
  <si>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</si>
  <si>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</si>
  <si>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</si>
  <si>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</si>
  <si>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</si>
  <si>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</si>
  <si>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</si>
  <si>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</si>
  <si>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</si>
  <si>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</si>
  <si>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</si>
  <si>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</si>
  <si>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</si>
  <si>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</si>
  <si>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</si>
  <si>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</si>
  <si>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</si>
  <si>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</si>
  <si>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</si>
  <si>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</si>
  <si>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</si>
  <si>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</si>
  <si>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</si>
  <si>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</si>
  <si>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</si>
  <si>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</si>
  <si>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</si>
  <si>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</si>
  <si>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</si>
  <si>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</si>
  <si>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</si>
  <si>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</si>
  <si>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</si>
  <si>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</si>
  <si>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</si>
  <si>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</si>
  <si>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</si>
  <si>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</si>
  <si>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</si>
  <si>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</si>
  <si>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</si>
  <si>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</si>
  <si>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</si>
  <si>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</si>
  <si>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</si>
  <si>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</si>
  <si>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</si>
  <si>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</si>
  <si>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</si>
  <si>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</si>
  <si>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</si>
  <si>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</si>
  <si>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</si>
  <si>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</si>
  <si>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</si>
  <si>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</si>
  <si>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</si>
  <si>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</si>
  <si>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</si>
  <si>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</si>
  <si>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</si>
  <si>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</si>
  <si>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</si>
  <si>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</si>
  <si>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</si>
  <si>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</si>
  <si>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</si>
  <si>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</si>
  <si>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</si>
  <si>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</si>
  <si>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</si>
  <si>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</si>
  <si>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</si>
  <si>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</si>
  <si>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</si>
  <si>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</si>
  <si>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</si>
  <si>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</si>
  <si>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</si>
  <si>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</si>
  <si>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</si>
  <si>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</si>
  <si>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</si>
  <si>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</si>
  <si>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</si>
  <si>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</si>
  <si>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</si>
  <si>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</si>
  <si>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</si>
  <si>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</si>
  <si>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</si>
  <si>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</si>
  <si>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</si>
  <si>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</si>
  <si>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</si>
  <si>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</si>
  <si>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</si>
  <si>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</si>
  <si>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</si>
  <si>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</si>
  <si>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</si>
  <si>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</si>
  <si>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</si>
  <si>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</si>
  <si>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</si>
  <si>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</si>
  <si>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</si>
  <si>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</si>
  <si>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</si>
  <si>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</si>
  <si>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</si>
  <si>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</si>
  <si>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</si>
  <si>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</si>
  <si>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</si>
  <si>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</si>
  <si>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</si>
  <si>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</si>
  <si>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</si>
  <si>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</si>
  <si>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</si>
  <si>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</si>
  <si>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</si>
  <si>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</si>
  <si>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</si>
  <si>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</si>
  <si>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</si>
  <si>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</si>
  <si>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</si>
  <si>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</si>
  <si>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</si>
  <si>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</si>
  <si>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</si>
  <si>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</si>
  <si>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</si>
  <si>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</si>
  <si>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</si>
  <si>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</si>
  <si>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</si>
  <si>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</si>
  <si>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</si>
  <si>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</si>
  <si>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</si>
  <si>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</si>
  <si>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</si>
  <si>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</si>
  <si>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</si>
  <si>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</si>
  <si>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</si>
  <si>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</si>
  <si>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</si>
  <si>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</si>
  <si>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</si>
  <si>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</si>
  <si>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</si>
  <si>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</si>
  <si>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</si>
  <si>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</si>
  <si>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</si>
  <si>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</si>
  <si>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</si>
  <si>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</si>
  <si>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</si>
  <si>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</si>
  <si>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</si>
  <si>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</si>
  <si>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</si>
  <si>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</si>
  <si>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</si>
  <si>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</si>
  <si>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</si>
  <si>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</si>
  <si>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</si>
  <si>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</si>
  <si>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</si>
  <si>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</si>
  <si>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</si>
  <si>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</si>
  <si>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</si>
  <si>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</si>
  <si>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</si>
  <si>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</si>
  <si>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</si>
  <si>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</si>
  <si>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</si>
  <si>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</si>
  <si>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</si>
  <si>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</si>
  <si>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</si>
  <si>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</si>
  <si>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</si>
  <si>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</si>
  <si>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</si>
  <si>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</si>
  <si>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</si>
  <si>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</si>
  <si>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</si>
  <si>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</si>
  <si>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</si>
  <si>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</si>
  <si>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</si>
  <si>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</si>
  <si>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</si>
  <si>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</si>
  <si>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</si>
  <si>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</si>
  <si>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</si>
  <si>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</si>
  <si>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</si>
  <si>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</si>
  <si>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</si>
  <si>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</si>
  <si>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</si>
  <si>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</si>
  <si>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</si>
  <si>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</si>
  <si>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</si>
  <si>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</si>
  <si>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</si>
  <si>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</si>
  <si>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</si>
  <si>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</si>
  <si>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</si>
  <si>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</si>
  <si>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</si>
  <si>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</si>
  <si>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</si>
  <si>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</si>
  <si>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</si>
  <si>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</si>
  <si>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</si>
  <si>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</si>
  <si>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</si>
  <si>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</si>
  <si>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</si>
  <si>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</si>
  <si>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</si>
  <si>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</si>
  <si>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</si>
  <si>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</si>
  <si>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</si>
  <si>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</si>
  <si>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</si>
  <si>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</si>
  <si>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</si>
  <si>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</si>
  <si>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</si>
  <si>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</si>
  <si>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</si>
  <si>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</si>
  <si>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</si>
  <si>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</si>
  <si>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</si>
  <si>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</si>
  <si>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</si>
  <si>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</si>
  <si>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</si>
  <si>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</si>
  <si>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</si>
  <si>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</si>
  <si>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</si>
  <si>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</si>
  <si>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</si>
  <si>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</si>
  <si>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</si>
  <si>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</si>
  <si>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</si>
  <si>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</si>
  <si>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</si>
  <si>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</si>
  <si>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</si>
  <si>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</si>
  <si>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</si>
  <si>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</si>
  <si>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</si>
  <si>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</si>
  <si>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</si>
  <si>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</si>
  <si>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</si>
  <si>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</si>
  <si>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</si>
  <si>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</si>
  <si>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</si>
  <si>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</si>
  <si>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</si>
  <si>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</si>
  <si>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</si>
  <si>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</si>
  <si>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</si>
  <si>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</si>
  <si>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</si>
  <si>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</si>
  <si>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</si>
  <si>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</si>
  <si>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</si>
  <si>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</si>
  <si>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</si>
  <si>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</si>
  <si>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</si>
  <si>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</si>
  <si>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</si>
  <si>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</si>
  <si>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</si>
  <si>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</si>
  <si>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</si>
  <si>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</si>
  <si>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</si>
  <si>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</si>
  <si>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</si>
  <si>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</si>
  <si>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</si>
  <si>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</si>
  <si>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</si>
  <si>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</si>
  <si>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</si>
  <si>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</si>
  <si>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</si>
  <si>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</si>
  <si>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</si>
  <si>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</si>
  <si>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</si>
  <si>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</si>
  <si>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</si>
  <si>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</si>
  <si>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</si>
  <si>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</si>
  <si>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</si>
  <si>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</si>
  <si>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</si>
  <si>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</si>
  <si>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</si>
  <si>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</si>
  <si>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</si>
  <si>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</si>
  <si>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</si>
  <si>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</si>
  <si>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</si>
  <si>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</si>
  <si>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</si>
  <si>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</si>
  <si>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</si>
  <si>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</si>
  <si>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</si>
  <si>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</si>
  <si>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</si>
  <si>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</si>
  <si>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</si>
  <si>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</si>
  <si>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</si>
  <si>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</si>
  <si>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</si>
  <si>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</si>
  <si>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</si>
  <si>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</si>
  <si>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</si>
  <si>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</si>
  <si>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</si>
  <si>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</si>
  <si>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</si>
  <si>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</si>
  <si>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</si>
  <si>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</si>
  <si>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</si>
  <si>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</si>
  <si>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</si>
  <si>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</si>
  <si>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</si>
  <si>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</si>
  <si>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</si>
  <si>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</si>
  <si>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</si>
  <si>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</si>
  <si>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</si>
  <si>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</si>
  <si>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</si>
  <si>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</si>
  <si>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</si>
  <si>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</si>
  <si>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</si>
  <si>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</si>
  <si>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</si>
  <si>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</si>
  <si>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</si>
  <si>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</si>
  <si>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</si>
  <si>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</si>
  <si>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</si>
  <si>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</si>
  <si>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</si>
  <si>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</si>
  <si>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</si>
  <si>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</si>
  <si>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</si>
  <si>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</si>
  <si>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</si>
  <si>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</si>
  <si>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</si>
  <si>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</si>
  <si>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</si>
  <si>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</si>
  <si>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</si>
  <si>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</si>
  <si>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</si>
  <si>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</si>
  <si>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</si>
  <si>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</si>
  <si>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</si>
  <si>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</si>
  <si>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</si>
  <si>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</si>
  <si>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</si>
  <si>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</si>
  <si>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</si>
  <si>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</si>
  <si>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</si>
  <si>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</si>
  <si>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</si>
  <si>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</si>
  <si>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</si>
  <si>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</si>
  <si>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</si>
  <si>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</si>
  <si>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</si>
  <si>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</si>
  <si>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</si>
  <si>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</si>
  <si>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</si>
  <si>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</si>
  <si>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</si>
  <si>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</si>
  <si>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</si>
  <si>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</si>
  <si>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</si>
  <si>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</si>
  <si>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</si>
  <si>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</si>
  <si>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</si>
  <si>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</si>
  <si>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</si>
  <si>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</si>
  <si>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</si>
  <si>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</si>
  <si>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</si>
  <si>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</si>
  <si>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</si>
  <si>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</si>
  <si>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</si>
  <si>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</si>
  <si>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</si>
  <si>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</si>
  <si>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</si>
  <si>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</si>
  <si>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</si>
  <si>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</si>
  <si>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</si>
  <si>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</si>
  <si>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</si>
  <si>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</si>
  <si>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</si>
  <si>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</si>
  <si>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</si>
  <si>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</si>
  <si>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</si>
  <si>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</si>
  <si>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</si>
  <si>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</si>
  <si>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</si>
  <si>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</si>
  <si>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</si>
  <si>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</si>
  <si>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</si>
  <si>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</si>
  <si>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</si>
  <si>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</si>
  <si>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</si>
  <si>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</si>
  <si>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</si>
  <si>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</si>
  <si>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</si>
  <si>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</si>
  <si>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</si>
  <si>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</si>
  <si>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</si>
  <si>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</si>
  <si>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</si>
  <si>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</si>
  <si>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</si>
  <si>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</si>
  <si>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</si>
  <si>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</si>
  <si>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</si>
  <si>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</si>
  <si>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</si>
  <si>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</si>
  <si>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</si>
  <si>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</si>
  <si>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</si>
  <si>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</si>
  <si>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</si>
  <si>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</si>
  <si>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</si>
  <si>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</si>
  <si>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</si>
  <si>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</si>
  <si>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</si>
  <si>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</si>
  <si>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</si>
  <si>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</si>
  <si>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</si>
  <si>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</si>
  <si>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</si>
  <si>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</si>
  <si>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</si>
  <si>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</si>
  <si>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</si>
  <si>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</si>
  <si>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</si>
  <si>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</si>
  <si>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</si>
  <si>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</si>
  <si>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</si>
  <si>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</si>
  <si>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</si>
  <si>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</si>
  <si>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</si>
  <si>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</si>
  <si>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</si>
  <si>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</si>
  <si>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</si>
  <si>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</si>
  <si>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</si>
  <si>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</si>
  <si>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</si>
  <si>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</si>
  <si>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</si>
  <si>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</si>
  <si>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</si>
  <si>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</si>
  <si>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</si>
  <si>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</si>
  <si>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</si>
  <si>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</si>
  <si>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</si>
  <si>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</si>
  <si>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</si>
  <si>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</si>
  <si>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</si>
  <si>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</si>
  <si>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</si>
  <si>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</si>
  <si>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</si>
  <si>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</si>
  <si>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</si>
  <si>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</si>
  <si>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</si>
  <si>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</si>
  <si>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</si>
  <si>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</si>
  <si>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</si>
  <si>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</si>
  <si>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</si>
  <si>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</si>
  <si>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</si>
  <si>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</si>
  <si>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</si>
  <si>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</si>
  <si>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</si>
  <si>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</si>
  <si>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</si>
  <si>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</si>
  <si>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</si>
  <si>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</si>
  <si>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</si>
  <si>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</si>
  <si>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</si>
  <si>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</si>
  <si>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</si>
  <si>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</si>
  <si>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</si>
  <si>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</si>
  <si>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</si>
  <si>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</si>
  <si>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</si>
  <si>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</si>
  <si>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</si>
  <si>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</si>
  <si>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</si>
  <si>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</si>
  <si>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</si>
  <si>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</si>
  <si>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</si>
  <si>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</si>
  <si>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</si>
  <si>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</si>
  <si>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</si>
  <si>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</si>
  <si>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</si>
  <si>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</si>
  <si>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</si>
  <si>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</si>
  <si>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</si>
  <si>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</si>
  <si>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</si>
  <si>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</si>
  <si>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</si>
  <si>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</si>
  <si>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</si>
  <si>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</si>
  <si>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</si>
  <si>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</si>
  <si>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</si>
  <si>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</si>
  <si>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</si>
  <si>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</si>
  <si>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</si>
  <si>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</si>
  <si>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</si>
  <si>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</si>
  <si>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</si>
  <si>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</si>
  <si>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</si>
  <si>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</si>
  <si>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</si>
  <si>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</si>
  <si>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</si>
  <si>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</si>
  <si>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</si>
  <si>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</si>
  <si>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</si>
  <si>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</si>
  <si>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</si>
  <si>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</si>
  <si>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</si>
  <si>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</si>
  <si>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</si>
  <si>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</si>
  <si>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</si>
  <si>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</si>
  <si>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</si>
  <si>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</si>
  <si>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</si>
  <si>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</si>
  <si>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</si>
  <si>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</si>
  <si>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</si>
  <si>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</si>
  <si>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</si>
  <si>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</si>
  <si>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</si>
  <si>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</si>
  <si>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</si>
  <si>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</si>
  <si>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</si>
  <si>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</si>
  <si>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</si>
  <si>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</si>
  <si>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</si>
  <si>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</si>
  <si>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</si>
  <si>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</si>
  <si>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</si>
  <si>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</si>
  <si>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</si>
  <si>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</si>
  <si>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</si>
  <si>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</si>
  <si>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</si>
  <si>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</si>
  <si>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</si>
  <si>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</si>
  <si>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</si>
  <si>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</si>
  <si>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</si>
  <si>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</si>
  <si>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</si>
  <si>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</si>
  <si>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</si>
  <si>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</si>
  <si>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</si>
  <si>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</si>
  <si>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</si>
  <si>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</si>
  <si>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</si>
  <si>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</si>
  <si>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</si>
  <si>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</si>
  <si>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</si>
  <si>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</si>
  <si>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</si>
  <si>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</si>
  <si>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</si>
  <si>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</si>
  <si>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</si>
  <si>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</si>
  <si>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</si>
  <si>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</si>
  <si>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</si>
  <si>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</si>
  <si>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</si>
  <si>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</si>
  <si>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</si>
  <si>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</si>
  <si>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</si>
  <si>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</si>
  <si>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</si>
  <si>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</si>
  <si>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</si>
  <si>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</si>
  <si>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</si>
  <si>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</si>
  <si>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</si>
  <si>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</si>
  <si>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</si>
  <si>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</si>
  <si>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</si>
  <si>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</si>
  <si>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</si>
  <si>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</si>
  <si>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</si>
  <si>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</si>
  <si>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</si>
  <si>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</si>
  <si>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</si>
  <si>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</si>
  <si>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</si>
  <si>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</si>
  <si>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</si>
  <si>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</si>
  <si>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</si>
  <si>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</si>
  <si>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</si>
  <si>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</si>
  <si>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</si>
  <si>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</si>
  <si>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</si>
  <si>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</si>
  <si>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</si>
  <si>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</si>
  <si>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</si>
  <si>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</si>
  <si>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</si>
  <si>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</si>
  <si>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</si>
  <si>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</si>
  <si>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</si>
  <si>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</si>
  <si>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</si>
  <si>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</si>
  <si>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</si>
  <si>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</si>
  <si>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</si>
  <si>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</si>
  <si>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</si>
  <si>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</si>
  <si>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</si>
  <si>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</si>
  <si>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</si>
  <si>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</si>
  <si>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</si>
  <si>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</si>
  <si>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</si>
  <si>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</si>
  <si>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</si>
  <si>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</si>
  <si>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</si>
  <si>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</si>
  <si>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</si>
  <si>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</si>
  <si>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</si>
  <si>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</si>
  <si>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</si>
  <si>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</si>
  <si>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</si>
  <si>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</si>
  <si>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</si>
  <si>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</si>
  <si>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</si>
  <si>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</si>
  <si>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</si>
  <si>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</si>
  <si>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</si>
  <si>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</si>
  <si>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</si>
  <si>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</si>
  <si>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</si>
  <si>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</si>
  <si>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</si>
  <si>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</si>
  <si>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</si>
  <si>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</si>
  <si>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</si>
  <si>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</si>
  <si>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</si>
  <si>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</si>
  <si>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</si>
  <si>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</si>
  <si>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</si>
  <si>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</si>
  <si>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</si>
  <si>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</si>
  <si>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</si>
  <si>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</si>
  <si>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</si>
  <si>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</si>
  <si>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</si>
  <si>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</si>
  <si>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</si>
  <si>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</si>
  <si>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</si>
  <si>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</si>
  <si>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</si>
  <si>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</si>
  <si>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</si>
  <si>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</si>
  <si>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</si>
  <si>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</si>
  <si>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</si>
  <si>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</si>
  <si>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</si>
  <si>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</si>
  <si>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</si>
  <si>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</si>
  <si>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</si>
  <si>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</si>
  <si>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</si>
  <si>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</si>
  <si>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</si>
  <si>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</si>
  <si>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</si>
  <si>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</si>
  <si>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</si>
  <si>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</si>
  <si>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</si>
  <si>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</si>
  <si>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</si>
  <si>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</si>
  <si>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</si>
  <si>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</si>
  <si>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</si>
  <si>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</si>
  <si>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</si>
  <si>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</si>
  <si>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</si>
  <si>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</si>
  <si>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</si>
  <si>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</si>
  <si>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</si>
  <si>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</si>
  <si>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</si>
  <si>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</si>
  <si>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</si>
  <si>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</si>
  <si>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</si>
  <si>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</si>
  <si>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</si>
  <si>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</si>
  <si>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</si>
  <si>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</si>
  <si>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</si>
  <si>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</si>
  <si>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</si>
  <si>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</si>
  <si>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</si>
  <si>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</si>
  <si>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</si>
  <si>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</si>
  <si>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</si>
  <si>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</si>
  <si>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</si>
  <si>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</si>
  <si>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</si>
  <si>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</si>
  <si>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</si>
  <si>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</si>
  <si>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</si>
  <si>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</si>
  <si>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</si>
  <si>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</si>
  <si>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</si>
  <si>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</si>
  <si>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</si>
  <si>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</si>
  <si>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</si>
  <si>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</si>
  <si>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</si>
  <si>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</si>
  <si>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</si>
  <si>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</si>
  <si>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</si>
  <si>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</si>
  <si>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</si>
  <si>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</si>
  <si>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</si>
  <si>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</si>
  <si>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</si>
  <si>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</si>
  <si>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</si>
  <si>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</si>
  <si>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</si>
  <si>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</si>
  <si>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</si>
  <si>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</si>
  <si>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</si>
  <si>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</si>
  <si>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</si>
  <si>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</si>
  <si>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</si>
  <si>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</si>
  <si>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</si>
  <si>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</si>
  <si>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</si>
  <si>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</si>
  <si>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</si>
  <si>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</si>
  <si>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</si>
  <si>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</si>
  <si>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</si>
  <si>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</si>
  <si>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</si>
  <si>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</si>
  <si>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</si>
  <si>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</si>
  <si>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</si>
  <si>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</si>
  <si>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</si>
  <si>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</si>
  <si>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</si>
  <si>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</si>
  <si>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</si>
  <si>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</si>
  <si>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</si>
  <si>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</si>
  <si>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</si>
  <si>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</si>
  <si>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</si>
  <si>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</si>
  <si>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</si>
  <si>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</si>
  <si>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</si>
  <si>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</si>
  <si>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</si>
  <si>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</si>
  <si>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</si>
  <si>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</si>
  <si>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</si>
  <si>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</si>
  <si>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</si>
  <si>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</si>
  <si>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</si>
  <si>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</si>
  <si>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</si>
  <si>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</si>
  <si>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</si>
  <si>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</si>
  <si>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</si>
  <si>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</si>
  <si>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</si>
  <si>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</si>
  <si>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</si>
  <si>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</si>
  <si>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</si>
  <si>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</si>
  <si>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</si>
  <si>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</si>
  <si>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</si>
  <si>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</si>
  <si>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</si>
  <si>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</si>
  <si>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</si>
  <si>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</si>
  <si>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</si>
  <si>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</si>
  <si>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</si>
  <si>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</si>
  <si>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</si>
  <si>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</si>
  <si>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</si>
  <si>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</si>
  <si>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</si>
  <si>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</si>
  <si>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</si>
  <si>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</si>
  <si>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</si>
  <si>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</si>
  <si>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</si>
  <si>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</si>
  <si>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</si>
  <si>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</si>
  <si>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</si>
  <si>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</si>
  <si>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</si>
  <si>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</si>
  <si>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</si>
  <si>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</si>
  <si>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</si>
  <si>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</si>
  <si>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</si>
  <si>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</si>
  <si>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</si>
  <si>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</si>
  <si>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</si>
  <si>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</si>
  <si>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</si>
  <si>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</si>
  <si>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</si>
  <si>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</si>
  <si>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</si>
  <si>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</si>
  <si>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</si>
  <si>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</si>
  <si>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</si>
  <si>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</si>
  <si>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</si>
  <si>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</si>
  <si>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</si>
  <si>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</si>
  <si>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</si>
  <si>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</si>
  <si>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</si>
  <si>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</si>
  <si>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</si>
  <si>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</si>
  <si>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</si>
  <si>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</si>
  <si>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</si>
  <si>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</si>
  <si>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</si>
  <si>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</si>
  <si>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</si>
  <si>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</si>
  <si>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</si>
  <si>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</si>
  <si>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</si>
  <si>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</si>
  <si>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</si>
  <si>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</si>
  <si>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</si>
  <si>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</si>
  <si>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</si>
  <si>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</si>
  <si>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</si>
  <si>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</si>
  <si>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</si>
  <si>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</si>
  <si>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</si>
  <si>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</si>
  <si>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</si>
  <si>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</si>
  <si>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</si>
  <si>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</si>
  <si>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</si>
  <si>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</si>
  <si>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</si>
  <si>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</si>
  <si>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</si>
  <si>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</si>
  <si>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</si>
  <si>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</si>
  <si>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</si>
  <si>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</si>
  <si>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</si>
  <si>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</si>
  <si>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</si>
  <si>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</si>
  <si>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</si>
  <si>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</si>
  <si>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</si>
  <si>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</si>
  <si>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</si>
  <si>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</si>
  <si>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</si>
  <si>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</si>
  <si>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</si>
  <si>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</si>
  <si>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</si>
  <si>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</si>
  <si>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</si>
  <si>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</si>
  <si>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</si>
  <si>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</si>
  <si>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</si>
  <si>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</si>
  <si>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</si>
  <si>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</si>
  <si>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</si>
  <si>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</si>
  <si>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</si>
  <si>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</si>
  <si>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</si>
  <si>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</si>
  <si>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</si>
  <si>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</si>
  <si>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</si>
  <si>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</si>
  <si>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</si>
  <si>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</si>
  <si>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</si>
  <si>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</si>
  <si>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</si>
  <si>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</si>
  <si>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</si>
  <si>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</si>
  <si>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</si>
  <si>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</si>
  <si>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</si>
  <si>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</si>
  <si>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</si>
  <si>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</si>
  <si>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</si>
  <si>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</si>
  <si>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</si>
  <si>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</si>
  <si>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</si>
  <si>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</si>
  <si>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</si>
  <si>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</si>
  <si>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</si>
  <si>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</si>
  <si>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</si>
  <si>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</si>
  <si>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</si>
  <si>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</si>
  <si>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</si>
  <si>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</si>
  <si>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</si>
  <si>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</si>
  <si>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</si>
  <si>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</si>
  <si>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</si>
  <si>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</si>
  <si>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</si>
  <si>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</si>
  <si>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</si>
  <si>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</si>
  <si>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</si>
  <si>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</si>
  <si>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</si>
  <si>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</si>
  <si>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</si>
  <si>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</si>
  <si>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</si>
  <si>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</si>
  <si>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</si>
  <si>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</si>
  <si>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</si>
  <si>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</si>
  <si>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</si>
  <si>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</si>
  <si>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</si>
  <si>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</si>
  <si>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</si>
  <si>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</si>
  <si>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</si>
  <si>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</si>
  <si>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</si>
  <si>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</si>
  <si>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</si>
  <si>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</si>
  <si>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</si>
  <si>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</si>
  <si>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</si>
  <si>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</si>
  <si>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</si>
  <si>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</si>
  <si>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</si>
  <si>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</si>
  <si>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</si>
  <si>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</si>
  <si>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</si>
  <si>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</si>
  <si>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</si>
  <si>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</si>
  <si>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</si>
  <si>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</si>
  <si>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</si>
  <si>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</si>
  <si>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</si>
  <si>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</si>
  <si>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</si>
  <si>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</si>
  <si>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</si>
  <si>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</si>
  <si>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</si>
  <si>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</si>
  <si>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</si>
  <si>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</si>
  <si>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</si>
  <si>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</si>
  <si>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</si>
  <si>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</si>
  <si>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</si>
  <si>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</si>
  <si>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</si>
  <si>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</si>
  <si>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</si>
  <si>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</si>
  <si>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</si>
  <si>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</si>
  <si>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</si>
  <si>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</si>
  <si>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</si>
  <si>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</si>
  <si>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</si>
  <si>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</si>
  <si>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</si>
  <si>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</si>
  <si>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</si>
  <si>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</si>
  <si>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</si>
  <si>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</si>
  <si>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</si>
  <si>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</si>
  <si>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</si>
  <si>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</si>
  <si>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</si>
  <si>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</si>
  <si>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</si>
  <si>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</si>
  <si>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</si>
  <si>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</si>
  <si>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</si>
  <si>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</si>
  <si>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</si>
  <si>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</si>
  <si>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</si>
  <si>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</si>
  <si>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</si>
  <si>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</si>
  <si>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</si>
  <si>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</si>
  <si>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</si>
  <si>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</si>
  <si>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</si>
  <si>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</si>
  <si>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</si>
  <si>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</si>
  <si>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</si>
  <si>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</si>
  <si>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</si>
  <si>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</si>
  <si>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</si>
  <si>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</si>
  <si>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</si>
  <si>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</si>
  <si>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</si>
  <si>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</si>
  <si>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</si>
  <si>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</si>
  <si>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</si>
  <si>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</si>
  <si>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</si>
  <si>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</si>
  <si>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</si>
  <si>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</si>
  <si>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</si>
  <si>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</si>
  <si>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</si>
  <si>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</si>
  <si>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</si>
  <si>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</si>
  <si>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</si>
  <si>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</si>
  <si>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</si>
  <si>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</si>
  <si>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</si>
  <si>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</si>
  <si>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</si>
  <si>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</si>
  <si>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</si>
  <si>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</si>
  <si>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</si>
  <si>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</si>
  <si>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</si>
  <si>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</si>
  <si>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</si>
  <si>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</si>
  <si>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</si>
  <si>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</si>
  <si>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</si>
  <si>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</si>
  <si>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</si>
  <si>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</si>
  <si>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</si>
  <si>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</si>
  <si>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</si>
  <si>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</si>
  <si>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</si>
  <si>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</si>
  <si>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</si>
  <si>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</si>
  <si>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</si>
  <si>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</si>
  <si>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</si>
  <si>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</si>
  <si>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</si>
  <si>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</si>
  <si>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</si>
  <si>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</si>
  <si>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</si>
  <si>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</si>
  <si>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</si>
  <si>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</si>
  <si>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</si>
  <si>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</si>
  <si>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</si>
  <si>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</si>
  <si>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</si>
  <si>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</si>
  <si>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</si>
  <si>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</si>
  <si>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</si>
  <si>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</si>
  <si>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</si>
  <si>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</si>
  <si>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</si>
  <si>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</si>
  <si>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</si>
  <si>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</si>
  <si>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</si>
  <si>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</si>
  <si>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</si>
  <si>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</si>
  <si>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</si>
  <si>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</si>
  <si>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</si>
  <si>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</si>
  <si>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</si>
  <si>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</si>
  <si>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</si>
  <si>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</si>
  <si>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</si>
  <si>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</si>
  <si>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</si>
  <si>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</si>
  <si>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</si>
  <si>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</si>
  <si>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</si>
  <si>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</si>
  <si>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</si>
  <si>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</si>
  <si>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</si>
  <si>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</si>
  <si>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</si>
  <si>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</si>
  <si>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</si>
  <si>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</si>
  <si>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</si>
  <si>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</si>
  <si>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</si>
  <si>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</si>
  <si>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</si>
  <si>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</si>
  <si>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</si>
  <si>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</si>
  <si>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</si>
  <si>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</si>
  <si>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</si>
  <si>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</si>
  <si>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</si>
  <si>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</si>
  <si>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</si>
  <si>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</si>
  <si>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</si>
  <si>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</si>
  <si>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</si>
  <si>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</si>
  <si>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</si>
  <si>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</si>
  <si>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</si>
  <si>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</si>
  <si>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</si>
  <si>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</si>
  <si>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</si>
  <si>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</si>
  <si>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</si>
  <si>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</si>
  <si>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</si>
  <si>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</si>
  <si>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</si>
  <si>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</si>
  <si>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</si>
  <si>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</si>
  <si>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</si>
  <si>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</si>
  <si>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</si>
  <si>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</si>
  <si>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</si>
  <si>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</si>
  <si>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</si>
  <si>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</si>
  <si>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</si>
  <si>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</si>
  <si>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</si>
  <si>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</si>
  <si>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</si>
  <si>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</si>
  <si>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</si>
  <si>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</si>
  <si>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</si>
  <si>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</si>
  <si>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</si>
  <si>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</si>
  <si>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</si>
  <si>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</si>
  <si>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</si>
  <si>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</si>
  <si>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</si>
  <si>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</si>
  <si>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</si>
  <si>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</si>
  <si>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</si>
  <si>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</si>
  <si>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</si>
  <si>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</si>
  <si>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</si>
  <si>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</si>
  <si>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</si>
  <si>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</si>
  <si>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</si>
  <si>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</si>
  <si>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</si>
  <si>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</si>
  <si>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</si>
  <si>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</si>
  <si>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</si>
  <si>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</si>
  <si>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</si>
  <si>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</si>
  <si>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</si>
  <si>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</si>
  <si>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</si>
  <si>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</si>
  <si>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</si>
  <si>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</si>
  <si>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</si>
  <si>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</si>
  <si>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</si>
  <si>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</si>
  <si>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</si>
  <si>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</si>
  <si>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</si>
  <si>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</si>
  <si>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</si>
  <si>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</si>
  <si>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</si>
  <si>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</si>
  <si>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</si>
  <si>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</si>
  <si>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</si>
  <si>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</si>
  <si>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</si>
  <si>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</si>
  <si>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</si>
  <si>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</si>
  <si>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</si>
  <si>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</si>
  <si>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</si>
  <si>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</si>
  <si>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</si>
  <si>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</si>
  <si>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</si>
  <si>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</si>
  <si>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</si>
  <si>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</si>
  <si>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</si>
  <si>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</si>
  <si>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</si>
  <si>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</si>
  <si>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</si>
  <si>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</si>
  <si>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</si>
  <si>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</si>
  <si>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</si>
  <si>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</si>
  <si>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</si>
  <si>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</si>
  <si>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</si>
  <si>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</si>
  <si>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</si>
  <si>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</si>
  <si>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</si>
  <si>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</si>
  <si>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</si>
  <si>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</si>
  <si>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</si>
  <si>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</si>
  <si>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</si>
  <si>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</si>
  <si>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</si>
  <si>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</si>
  <si>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</si>
  <si>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</si>
  <si>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</si>
  <si>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</si>
  <si>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</si>
  <si>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</si>
  <si>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</si>
  <si>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</si>
  <si>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</si>
  <si>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</si>
  <si>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</si>
  <si>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</si>
  <si>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</si>
  <si>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</si>
  <si>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</si>
  <si>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</si>
  <si>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</si>
  <si>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</si>
  <si>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</si>
  <si>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</si>
  <si>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</si>
  <si>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</si>
  <si>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</si>
  <si>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</si>
  <si>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</si>
  <si>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</si>
  <si>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</si>
  <si>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</si>
  <si>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</si>
  <si>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</si>
  <si>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</si>
  <si>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</si>
  <si>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</si>
  <si>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</si>
  <si>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</si>
  <si>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</si>
  <si>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</si>
  <si>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</si>
  <si>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</si>
  <si>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</si>
  <si>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</si>
  <si>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</si>
  <si>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</si>
  <si>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</si>
  <si>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</si>
  <si>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</si>
  <si>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</si>
  <si>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</si>
  <si>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</si>
  <si>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</si>
  <si>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</si>
  <si>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</si>
  <si>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</si>
  <si>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</si>
  <si>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</si>
  <si>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</si>
  <si>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</si>
  <si>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</si>
  <si>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</si>
  <si>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</si>
  <si>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</si>
  <si>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</si>
  <si>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</si>
  <si>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</si>
  <si>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</si>
  <si>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</si>
  <si>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</si>
  <si>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</si>
  <si>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</si>
  <si>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</si>
  <si>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</si>
  <si>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</si>
  <si>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</si>
  <si>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</si>
  <si>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</si>
  <si>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</si>
  <si>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</si>
  <si>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</si>
  <si>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</si>
  <si>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</si>
  <si>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</si>
  <si>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</si>
  <si>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</si>
  <si>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</si>
  <si>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</si>
  <si>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</si>
  <si>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</si>
  <si>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</si>
  <si>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</si>
  <si>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</si>
  <si>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</si>
  <si>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</si>
  <si>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</si>
  <si>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</si>
  <si>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</si>
  <si>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</si>
  <si>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</si>
  <si>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</si>
  <si>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</si>
  <si>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</si>
  <si>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</si>
  <si>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</si>
  <si>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</si>
  <si>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</si>
  <si>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</si>
  <si>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</si>
  <si>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</si>
  <si>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</si>
  <si>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</si>
  <si>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</si>
  <si>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</si>
  <si>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</si>
  <si>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</si>
  <si>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</si>
  <si>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</si>
  <si>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</si>
  <si>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</si>
  <si>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</si>
  <si>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</si>
  <si>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</si>
  <si>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</si>
  <si>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</si>
  <si>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</si>
  <si>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</si>
  <si>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</si>
  <si>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</si>
  <si>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</si>
  <si>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</si>
  <si>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</si>
  <si>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</si>
  <si>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</si>
  <si>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</si>
  <si>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</si>
  <si>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</si>
  <si>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</si>
  <si>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</si>
  <si>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</si>
  <si>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</si>
  <si>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</si>
  <si>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</si>
  <si>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</si>
  <si>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</si>
  <si>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</si>
  <si>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</si>
  <si>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</si>
  <si>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</si>
  <si>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</si>
  <si>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</si>
  <si>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</si>
  <si>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</si>
  <si>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</si>
  <si>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</si>
  <si>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</si>
  <si>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</si>
  <si>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</si>
  <si>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</si>
  <si>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</si>
  <si>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</si>
  <si>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</si>
  <si>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</si>
  <si>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</si>
  <si>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</si>
  <si>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</si>
  <si>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</si>
  <si>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</si>
  <si>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</si>
  <si>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</si>
  <si>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</si>
  <si>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</si>
  <si>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</si>
  <si>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</si>
  <si>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</si>
  <si>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</si>
  <si>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</si>
  <si>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</si>
  <si>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</si>
  <si>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</si>
  <si>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</si>
  <si>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</si>
  <si>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</si>
  <si>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</si>
  <si>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</si>
  <si>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</si>
  <si>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</si>
  <si>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</si>
  <si>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</si>
  <si>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</si>
  <si>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</si>
  <si>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</si>
  <si>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</si>
  <si>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</si>
  <si>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</si>
  <si>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</si>
  <si>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</si>
  <si>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</si>
  <si>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</si>
  <si>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</si>
  <si>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</si>
  <si>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</si>
  <si>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</si>
  <si>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</si>
  <si>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</si>
  <si>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</si>
  <si>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</si>
  <si>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</si>
  <si>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</si>
  <si>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</si>
  <si>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</si>
  <si>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</si>
  <si>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</si>
  <si>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</si>
  <si>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</si>
  <si>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</si>
  <si>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</si>
  <si>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</si>
  <si>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</si>
  <si>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</si>
  <si>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</si>
  <si>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</si>
  <si>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</si>
  <si>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</si>
  <si>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</si>
  <si>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</si>
  <si>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</si>
  <si>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</si>
  <si>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</si>
  <si>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</si>
  <si>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</si>
  <si>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</si>
  <si>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</si>
  <si>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</si>
  <si>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</si>
  <si>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</si>
  <si>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</si>
  <si>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</si>
  <si>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</si>
  <si>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</si>
  <si>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</si>
  <si>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</si>
  <si>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</si>
  <si>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</si>
  <si>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</si>
  <si>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</si>
  <si>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</si>
  <si>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</si>
  <si>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</si>
  <si>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</si>
  <si>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</si>
  <si>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</si>
  <si>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</si>
  <si>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</si>
  <si>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</si>
  <si>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</si>
  <si>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</si>
  <si>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</si>
  <si>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</si>
  <si>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</si>
  <si>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</si>
  <si>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</si>
  <si>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</si>
  <si>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</si>
  <si>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</si>
  <si>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</si>
  <si>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</si>
  <si>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</si>
  <si>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</si>
  <si>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</si>
  <si>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</si>
  <si>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</si>
  <si>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</si>
  <si>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</si>
  <si>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</si>
  <si>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</si>
  <si>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</si>
  <si>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</si>
  <si>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</si>
  <si>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</si>
  <si>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</si>
  <si>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</si>
  <si>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</si>
  <si>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</si>
  <si>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</si>
  <si>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</si>
  <si>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</si>
  <si>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</si>
  <si>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</si>
  <si>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</si>
  <si>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</si>
  <si>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</si>
  <si>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</si>
  <si>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</si>
  <si>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</si>
  <si>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</si>
  <si>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</si>
  <si>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</si>
  <si>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</si>
  <si>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</si>
  <si>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</si>
  <si>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</si>
  <si>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</si>
  <si>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</si>
  <si>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</si>
  <si>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</si>
  <si>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</si>
  <si>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</si>
  <si>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</si>
  <si>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</si>
  <si>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</si>
  <si>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</si>
  <si>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</si>
  <si>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</si>
  <si>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</si>
  <si>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</si>
  <si>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</si>
  <si>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</si>
  <si>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</si>
  <si>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</si>
  <si>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</si>
  <si>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</si>
  <si>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</si>
  <si>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</si>
  <si>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</si>
  <si>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</si>
  <si>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</si>
  <si>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</si>
  <si>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</si>
  <si>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</si>
  <si>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</si>
  <si>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</si>
  <si>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</si>
  <si>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</si>
  <si>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</si>
  <si>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</si>
  <si>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</si>
  <si>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</si>
  <si>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</si>
  <si>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</si>
  <si>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</si>
  <si>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</si>
  <si>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</si>
  <si>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</si>
  <si>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</si>
  <si>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</si>
  <si>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</si>
  <si>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</si>
  <si>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</si>
  <si>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</si>
  <si>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</si>
  <si>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</si>
  <si>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</si>
  <si>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</si>
  <si>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</si>
  <si>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</si>
  <si>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</si>
  <si>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</si>
  <si>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</si>
  <si>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</si>
  <si>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</si>
  <si>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</si>
  <si>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</si>
  <si>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</si>
  <si>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</si>
  <si>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</si>
  <si>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</si>
  <si>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</si>
  <si>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</si>
  <si>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</si>
  <si>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</si>
  <si>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</si>
  <si>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</si>
  <si>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</si>
  <si>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</si>
  <si>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</si>
  <si>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</si>
  <si>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</si>
  <si>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</si>
  <si>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</si>
  <si>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</si>
  <si>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</si>
  <si>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</si>
  <si>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</si>
  <si>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</si>
  <si>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</si>
  <si>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</si>
  <si>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</si>
  <si>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</si>
  <si>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</si>
  <si>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</si>
  <si>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</si>
  <si>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</si>
  <si>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</si>
  <si>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</si>
  <si>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</si>
  <si>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</si>
  <si>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</si>
  <si>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</si>
  <si>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</si>
  <si>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</si>
  <si>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</si>
  <si>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</si>
  <si>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</si>
  <si>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</si>
  <si>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</si>
  <si>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</si>
  <si>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</si>
  <si>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</si>
  <si>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</si>
  <si>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</si>
  <si>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</si>
  <si>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</si>
  <si>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</si>
  <si>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</si>
  <si>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</si>
  <si>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</si>
  <si>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</si>
  <si>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</si>
  <si>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</si>
  <si>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</si>
  <si>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</si>
  <si>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</si>
  <si>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</si>
  <si>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</si>
  <si>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</si>
  <si>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</si>
  <si>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</si>
  <si>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</si>
  <si>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</si>
  <si>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</si>
  <si>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</si>
  <si>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</si>
  <si>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</si>
  <si>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</si>
  <si>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</si>
  <si>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</si>
  <si>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</si>
  <si>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</si>
  <si>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</si>
  <si>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</si>
  <si>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</si>
  <si>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</si>
  <si>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</si>
  <si>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</si>
  <si>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</si>
  <si>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</si>
  <si>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</si>
  <si>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</si>
  <si>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</si>
  <si>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</si>
  <si>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</si>
  <si>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</si>
  <si>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</si>
  <si>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</si>
  <si>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</si>
  <si>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</si>
  <si>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</si>
  <si>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</si>
  <si>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</si>
  <si>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</si>
  <si>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</si>
  <si>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</si>
  <si>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</si>
  <si>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</si>
  <si>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</si>
  <si>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</si>
  <si>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</si>
  <si>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</si>
  <si>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</si>
  <si>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</si>
  <si>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</si>
  <si>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</si>
  <si>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</si>
  <si>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</si>
  <si>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</si>
  <si>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</si>
  <si>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</si>
  <si>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</si>
  <si>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</si>
  <si>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</si>
  <si>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</si>
  <si>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</si>
  <si>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</si>
  <si>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</si>
  <si>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</si>
  <si>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</si>
  <si>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</si>
  <si>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</si>
  <si>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</si>
  <si>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</si>
  <si>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</si>
  <si>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</si>
  <si>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</si>
  <si>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</si>
  <si>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</si>
  <si>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</si>
  <si>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</si>
  <si>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</si>
  <si>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</si>
  <si>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</si>
  <si>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</si>
  <si>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</si>
  <si>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</si>
  <si>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</si>
  <si>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</si>
  <si>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</si>
  <si>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</si>
  <si>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</si>
  <si>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</si>
  <si>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</si>
  <si>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</si>
  <si>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</si>
  <si>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</si>
  <si>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</si>
  <si>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</si>
  <si>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</si>
  <si>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</si>
  <si>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</si>
  <si>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</si>
  <si>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</si>
  <si>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</si>
  <si>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</si>
  <si>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</si>
  <si>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</si>
  <si>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</si>
  <si>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</si>
  <si>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</si>
  <si>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</si>
  <si>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</si>
  <si>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</si>
  <si>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</si>
  <si>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</si>
  <si>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</si>
  <si>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</si>
  <si>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</si>
  <si>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</si>
  <si>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</si>
  <si>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</si>
  <si>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</si>
  <si>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</si>
  <si>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</si>
  <si>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</si>
  <si>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</si>
  <si>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</si>
  <si>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</si>
  <si>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</si>
  <si>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</si>
  <si>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</si>
  <si>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</si>
  <si>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</si>
  <si>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</si>
  <si>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</si>
  <si>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</si>
  <si>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</si>
  <si>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</si>
  <si>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</si>
  <si>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</si>
  <si>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</si>
  <si>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</si>
  <si>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</si>
  <si>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</si>
  <si>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</si>
  <si>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</si>
  <si>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</si>
  <si>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</si>
  <si>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</si>
  <si>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</si>
  <si>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</si>
  <si>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</si>
  <si>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</si>
  <si>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</si>
  <si>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</si>
  <si>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</si>
  <si>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</si>
  <si>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</si>
  <si>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</si>
  <si>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</si>
  <si>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</si>
  <si>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</si>
  <si>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</si>
  <si>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</si>
  <si>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</si>
  <si>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</si>
  <si>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</si>
  <si>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</si>
  <si>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</si>
  <si>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</si>
  <si>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</si>
  <si>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</si>
  <si>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</si>
  <si>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</si>
  <si>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</si>
  <si>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</si>
  <si>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</si>
  <si>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</si>
  <si>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</si>
  <si>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</si>
  <si>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</si>
  <si>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</si>
  <si>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</si>
  <si>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</si>
  <si>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</si>
  <si>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</si>
  <si>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</si>
  <si>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</si>
  <si>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</si>
  <si>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</si>
  <si>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</si>
  <si>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</si>
  <si>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</si>
  <si>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</si>
  <si>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</si>
  <si>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</si>
  <si>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</si>
  <si>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</si>
  <si>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</si>
  <si>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</si>
  <si>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</si>
  <si>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</si>
  <si>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</si>
  <si>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</si>
  <si>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</si>
  <si>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</si>
  <si>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</si>
  <si>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</si>
  <si>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</si>
  <si>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</si>
  <si>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</si>
  <si>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</si>
  <si>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</si>
  <si>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</si>
  <si>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</si>
  <si>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</si>
  <si>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</si>
  <si>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</si>
  <si>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</si>
  <si>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</si>
  <si>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</si>
  <si>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</si>
  <si>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</si>
  <si>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</si>
  <si>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</si>
  <si>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</si>
  <si>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</si>
  <si>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</si>
  <si>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</si>
  <si>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</si>
  <si>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</si>
  <si>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</si>
  <si>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</si>
  <si>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</si>
  <si>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</si>
  <si>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</si>
  <si>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</si>
  <si>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</si>
  <si>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</si>
  <si>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</si>
  <si>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</si>
  <si>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</si>
  <si>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</si>
  <si>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</si>
  <si>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</si>
  <si>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</si>
  <si>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</si>
  <si>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</si>
  <si>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</si>
  <si>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</si>
  <si>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</si>
  <si>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</si>
  <si>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</si>
  <si>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</si>
  <si>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</si>
  <si>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</si>
  <si>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</si>
  <si>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</si>
  <si>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</si>
  <si>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</si>
  <si>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</si>
  <si>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</si>
  <si>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</si>
  <si>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</si>
  <si>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</si>
  <si>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</si>
  <si>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</si>
  <si>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</si>
  <si>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</si>
  <si>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</si>
  <si>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</si>
  <si>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</si>
  <si>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</si>
  <si>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</si>
  <si>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</si>
  <si>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</si>
  <si>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</si>
  <si>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</si>
  <si>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</si>
  <si>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</si>
  <si>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</si>
  <si>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</si>
  <si>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</si>
  <si>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</si>
  <si>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</si>
  <si>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</si>
  <si>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</si>
  <si>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</si>
  <si>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</si>
  <si>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</si>
  <si>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</si>
  <si>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</si>
  <si>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</si>
  <si>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</si>
  <si>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</si>
  <si>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</si>
  <si>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</si>
  <si>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</si>
  <si>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</si>
  <si>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</si>
  <si>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</si>
  <si>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</si>
  <si>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</si>
  <si>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</si>
  <si>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</si>
  <si>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</si>
  <si>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</si>
  <si>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</si>
  <si>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</si>
  <si>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</si>
  <si>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</si>
  <si>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</si>
  <si>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</si>
  <si>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</si>
  <si>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</si>
  <si>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</si>
  <si>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</si>
  <si>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</si>
  <si>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</si>
  <si>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</si>
  <si>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</si>
  <si>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</si>
  <si>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</si>
  <si>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</si>
  <si>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</si>
  <si>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</si>
  <si>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</si>
  <si>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</si>
  <si>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</si>
  <si>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</si>
  <si>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</si>
  <si>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</si>
  <si>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</si>
  <si>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</si>
  <si>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</si>
  <si>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</si>
  <si>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</si>
  <si>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</si>
  <si>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</si>
  <si>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</si>
  <si>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</si>
  <si>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</si>
  <si>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</si>
  <si>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</si>
  <si>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</si>
  <si>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</si>
  <si>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</si>
  <si>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</si>
  <si>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</si>
  <si>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</si>
  <si>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</si>
  <si>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</si>
  <si>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</si>
  <si>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</si>
  <si>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</si>
  <si>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</si>
  <si>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</si>
  <si>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</si>
  <si>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</si>
  <si>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</si>
  <si>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</si>
  <si>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</si>
  <si>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</si>
  <si>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</si>
  <si>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</si>
  <si>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</si>
  <si>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</si>
  <si>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</si>
  <si>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</si>
  <si>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</si>
  <si>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</si>
  <si>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</si>
  <si>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</si>
  <si>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</si>
  <si>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</si>
  <si>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</si>
  <si>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</si>
  <si>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</si>
  <si>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</si>
  <si>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</si>
  <si>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</si>
  <si>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</si>
  <si>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</si>
  <si>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</si>
  <si>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</si>
  <si>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</si>
  <si>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</si>
  <si>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</si>
  <si>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</si>
  <si>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</si>
  <si>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</si>
  <si>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</si>
  <si>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</si>
  <si>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</si>
  <si>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</si>
  <si>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</si>
  <si>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</si>
  <si>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</si>
  <si>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</si>
  <si>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</si>
  <si>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</si>
  <si>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</si>
  <si>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</si>
  <si>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</si>
  <si>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</si>
  <si>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</si>
  <si>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</si>
  <si>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</si>
  <si>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</si>
  <si>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</si>
  <si>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</si>
  <si>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</si>
  <si>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</si>
  <si>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</si>
  <si>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</si>
  <si>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</si>
  <si>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</si>
  <si>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</si>
  <si>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</si>
  <si>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</si>
  <si>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</si>
  <si>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</si>
  <si>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</si>
  <si>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</si>
  <si>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</si>
  <si>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</si>
  <si>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</si>
  <si>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</si>
  <si>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</si>
  <si>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</si>
  <si>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</si>
  <si>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</si>
  <si>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</si>
  <si>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</si>
  <si>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</si>
  <si>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</si>
  <si>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</si>
  <si>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</si>
  <si>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</si>
  <si>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</si>
  <si>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</si>
  <si>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</si>
  <si>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</si>
  <si>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</si>
  <si>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</si>
  <si>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</si>
  <si>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</si>
  <si>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</si>
  <si>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</si>
  <si>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</si>
  <si>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</si>
  <si>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</si>
  <si>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</si>
  <si>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</si>
  <si>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</si>
  <si>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</si>
  <si>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</si>
  <si>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</si>
  <si>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</si>
  <si>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</si>
  <si>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</si>
  <si>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</si>
  <si>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</si>
  <si>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</si>
  <si>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</si>
  <si>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</si>
  <si>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</si>
  <si>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</si>
  <si>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</si>
  <si>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</si>
  <si>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</si>
  <si>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</si>
  <si>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</si>
  <si>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</si>
  <si>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</si>
  <si>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</si>
  <si>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</si>
  <si>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</si>
  <si>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</si>
  <si>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</si>
  <si>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</si>
  <si>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</si>
  <si>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</si>
  <si>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</si>
  <si>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</si>
  <si>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</si>
  <si>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</si>
  <si>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</si>
  <si>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</si>
  <si>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</si>
  <si>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</si>
  <si>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</si>
  <si>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</si>
  <si>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</si>
  <si>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</si>
  <si>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</si>
  <si>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</si>
  <si>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</si>
  <si>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</si>
  <si>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</si>
  <si>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</si>
  <si>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</si>
  <si>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</si>
  <si>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</si>
  <si>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</si>
  <si>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</si>
  <si>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</si>
  <si>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</si>
  <si>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</si>
  <si>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</si>
  <si>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</si>
  <si>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</si>
  <si>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</si>
  <si>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</si>
  <si>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</si>
  <si>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</si>
  <si>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</si>
  <si>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</si>
  <si>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</si>
  <si>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</si>
  <si>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</si>
  <si>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</si>
  <si>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</si>
  <si>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</si>
  <si>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</si>
  <si>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</si>
  <si>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</si>
  <si>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</si>
  <si>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</si>
  <si>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</si>
  <si>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</si>
  <si>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</si>
  <si>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</si>
  <si>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</si>
  <si>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</si>
  <si>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</si>
  <si>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</si>
  <si>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</si>
  <si>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</si>
  <si>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</si>
  <si>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</si>
  <si>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</si>
  <si>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</si>
  <si>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</si>
  <si>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</si>
  <si>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</si>
  <si>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</si>
  <si>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</si>
  <si>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</si>
  <si>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</si>
  <si>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</si>
  <si>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</si>
  <si>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</si>
  <si>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</si>
  <si>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</si>
  <si>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</si>
  <si>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</si>
  <si>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</si>
  <si>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</si>
  <si>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</si>
  <si>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</si>
  <si>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</si>
  <si>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</si>
  <si>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</si>
  <si>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</si>
  <si>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</si>
  <si>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</si>
  <si>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</si>
  <si>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</si>
  <si>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</si>
  <si>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</si>
  <si>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</si>
  <si>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</si>
  <si>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</si>
  <si>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</si>
  <si>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</si>
  <si>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</si>
  <si>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</si>
  <si>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</si>
  <si>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</si>
  <si>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</si>
  <si>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</si>
  <si>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</si>
  <si>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</si>
  <si>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</si>
  <si>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</si>
  <si>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</si>
  <si>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</si>
  <si>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</si>
  <si>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</si>
  <si>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</si>
  <si>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</si>
  <si>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</si>
  <si>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</si>
  <si>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</si>
  <si>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</si>
  <si>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</si>
  <si>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</si>
  <si>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</si>
  <si>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</si>
  <si>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</si>
  <si>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</si>
  <si>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</si>
  <si>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</si>
  <si>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</si>
  <si>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</si>
  <si>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</si>
  <si>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</si>
  <si>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</si>
  <si>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</si>
  <si>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</si>
  <si>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</si>
  <si>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</si>
  <si>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</si>
  <si>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</si>
  <si>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</si>
  <si>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</si>
  <si>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</si>
  <si>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</si>
  <si>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</si>
  <si>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</si>
  <si>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</si>
  <si>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</si>
  <si>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</si>
  <si>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</si>
  <si>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</si>
  <si>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</si>
  <si>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</si>
  <si>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</si>
  <si>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</si>
  <si>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</si>
  <si>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</si>
  <si>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</si>
  <si>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</si>
  <si>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</si>
  <si>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</si>
  <si>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</si>
  <si>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</si>
  <si>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</si>
  <si>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</si>
  <si>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</si>
  <si>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</si>
  <si>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</si>
  <si>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</si>
  <si>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</si>
  <si>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</si>
  <si>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</si>
  <si>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</si>
  <si>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</si>
  <si>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</si>
  <si>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</si>
  <si>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</si>
  <si>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</si>
  <si>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</si>
  <si>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</si>
  <si>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</si>
  <si>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</si>
  <si>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</si>
  <si>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</si>
  <si>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</si>
  <si>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</si>
  <si>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</si>
  <si>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</si>
  <si>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</si>
  <si>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</si>
  <si>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</si>
  <si>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</si>
  <si>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</si>
  <si>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</si>
  <si>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</si>
  <si>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</si>
  <si>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</si>
  <si>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</si>
  <si>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</si>
  <si>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</si>
  <si>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</si>
  <si>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</si>
  <si>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</si>
  <si>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</si>
  <si>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</si>
  <si>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</si>
  <si>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</si>
  <si>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</si>
  <si>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</si>
  <si>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</si>
  <si>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</si>
  <si>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</si>
  <si>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</si>
  <si>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</si>
  <si>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</si>
  <si>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</si>
  <si>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</si>
  <si>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</si>
  <si>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</si>
  <si>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</si>
  <si>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</si>
  <si>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</si>
  <si>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</si>
  <si>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</si>
  <si>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</si>
  <si>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</si>
  <si>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</si>
  <si>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</si>
  <si>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</si>
  <si>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</si>
  <si>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</si>
  <si>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</si>
  <si>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</si>
  <si>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</si>
  <si>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</si>
  <si>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</si>
  <si>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</si>
  <si>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</si>
  <si>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</si>
  <si>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</si>
  <si>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</si>
  <si>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</si>
  <si>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</si>
  <si>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</si>
  <si>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</si>
  <si>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</si>
  <si>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</si>
  <si>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</si>
  <si>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</si>
  <si>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</si>
  <si>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</si>
  <si>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</si>
  <si>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</si>
  <si>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</si>
  <si>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</si>
  <si>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</si>
  <si>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</si>
  <si>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</si>
  <si>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</si>
  <si>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</si>
  <si>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</si>
  <si>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</si>
  <si>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</si>
  <si>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</si>
  <si>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</si>
  <si>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</si>
  <si>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</si>
  <si>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</si>
  <si>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</si>
  <si>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</si>
  <si>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</si>
  <si>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</si>
  <si>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</si>
  <si>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</si>
  <si>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</si>
  <si>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</si>
  <si>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</si>
  <si>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</si>
  <si>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</si>
  <si>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</si>
  <si>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</si>
  <si>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</si>
  <si>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</si>
  <si>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</si>
  <si>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</si>
  <si>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</si>
  <si>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</si>
  <si>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</si>
  <si>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</si>
  <si>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</si>
  <si>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</si>
  <si>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</si>
  <si>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</si>
  <si>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</si>
  <si>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</si>
  <si>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</si>
  <si>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</si>
  <si>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</si>
  <si>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</si>
  <si>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</si>
  <si>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</si>
  <si>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</si>
  <si>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</si>
  <si>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</si>
  <si>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</si>
  <si>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</si>
  <si>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</si>
  <si>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</si>
  <si>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</si>
  <si>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</si>
  <si>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</si>
  <si>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</si>
  <si>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</si>
  <si>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</si>
  <si>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</si>
  <si>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</si>
  <si>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</si>
  <si>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</si>
  <si>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</si>
  <si>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</si>
  <si>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</si>
  <si>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</si>
  <si>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</si>
  <si>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</si>
  <si>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</si>
  <si>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</si>
  <si>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</si>
  <si>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</si>
  <si>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</si>
  <si>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</si>
  <si>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</si>
  <si>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</si>
  <si>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</si>
  <si>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</si>
  <si>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</si>
  <si>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</si>
  <si>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</si>
  <si>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</si>
  <si>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</si>
  <si>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</si>
  <si>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</si>
  <si>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</si>
  <si>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</si>
  <si>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</si>
  <si>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</si>
  <si>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</si>
  <si>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</si>
  <si>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</si>
  <si>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</si>
  <si>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</si>
  <si>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</si>
  <si>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</si>
  <si>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</si>
  <si>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</si>
  <si>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</si>
  <si>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</si>
  <si>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</si>
  <si>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</si>
  <si>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</si>
  <si>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</si>
  <si>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</si>
  <si>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</si>
  <si>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</si>
  <si>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</si>
  <si>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</si>
  <si>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</si>
  <si>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</si>
  <si>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</si>
  <si>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</si>
  <si>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</si>
  <si>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</si>
  <si>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</si>
  <si>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</si>
  <si>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</si>
  <si>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</si>
  <si>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</si>
  <si>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</si>
  <si>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</si>
  <si>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</si>
  <si>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</si>
  <si>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</si>
  <si>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</si>
  <si>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</si>
  <si>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</si>
  <si>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</si>
  <si>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</si>
  <si>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</si>
  <si>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</si>
  <si>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</si>
  <si>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</si>
  <si>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</si>
  <si>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</si>
  <si>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</si>
  <si>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</si>
  <si>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</si>
  <si>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</si>
  <si>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</si>
  <si>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</si>
  <si>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</si>
  <si>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</si>
  <si>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</si>
  <si>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</si>
  <si>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</si>
  <si>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</si>
  <si>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</si>
  <si>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</si>
  <si>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</si>
  <si>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</si>
  <si>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</si>
  <si>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</si>
  <si>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</si>
  <si>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</si>
  <si>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</si>
  <si>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</si>
  <si>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</si>
  <si>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</si>
  <si>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</si>
  <si>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</si>
  <si>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</si>
  <si>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</si>
  <si>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</si>
  <si>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</si>
  <si>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</si>
  <si>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</si>
  <si>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</si>
  <si>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</si>
  <si>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</si>
  <si>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</si>
  <si>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</si>
  <si>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</si>
  <si>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</si>
  <si>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</si>
  <si>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</si>
  <si>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</si>
  <si>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</si>
  <si>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</si>
  <si>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</si>
  <si>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</si>
  <si>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</si>
  <si>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</si>
  <si>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</si>
  <si>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</si>
  <si>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</si>
  <si>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</si>
  <si>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</si>
  <si>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</si>
  <si>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</si>
  <si>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</si>
  <si>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</si>
  <si>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</si>
  <si>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</si>
  <si>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</si>
  <si>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</si>
  <si>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</si>
  <si>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</si>
  <si>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</si>
  <si>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</si>
  <si>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</si>
  <si>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</si>
  <si>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</si>
  <si>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</si>
  <si>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</si>
  <si>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</si>
  <si>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</si>
  <si>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</si>
  <si>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</si>
  <si>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</si>
  <si>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</si>
  <si>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</si>
  <si>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</si>
  <si>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</si>
  <si>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</si>
  <si>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</si>
  <si>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</si>
  <si>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</si>
  <si>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</si>
  <si>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</si>
  <si>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</si>
  <si>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</si>
  <si>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</si>
  <si>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</si>
  <si>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</si>
  <si>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</si>
  <si>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</si>
  <si>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</si>
  <si>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</si>
  <si>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</si>
  <si>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</si>
  <si>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</si>
  <si>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</si>
  <si>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</si>
  <si>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</si>
  <si>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</si>
  <si>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</si>
  <si>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</si>
  <si>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</si>
  <si>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</si>
  <si>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</si>
  <si>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</si>
  <si>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</si>
  <si>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</si>
  <si>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</si>
  <si>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</si>
  <si>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</si>
  <si>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</si>
  <si>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</si>
  <si>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</si>
  <si>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</si>
  <si>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</si>
  <si>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</si>
  <si>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</si>
  <si>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</si>
  <si>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</si>
  <si>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</si>
  <si>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</si>
  <si>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</si>
  <si>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</si>
  <si>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</si>
  <si>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</si>
  <si>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</si>
  <si>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</si>
  <si>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</si>
  <si>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</si>
  <si>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</si>
  <si>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</si>
  <si>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</si>
  <si>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</si>
  <si>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</si>
  <si>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</si>
  <si>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</si>
  <si>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</si>
  <si>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</si>
  <si>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</si>
  <si>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</si>
  <si>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</si>
  <si>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</si>
  <si>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</si>
  <si>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</si>
  <si>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</si>
  <si>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</si>
  <si>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</si>
  <si>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</si>
  <si>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</si>
  <si>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</si>
  <si>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</si>
  <si>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</si>
  <si>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</si>
  <si>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</si>
  <si>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</si>
  <si>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</si>
  <si>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</si>
  <si>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</si>
  <si>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</si>
  <si>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</si>
  <si>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</si>
  <si>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</si>
  <si>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</si>
  <si>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</si>
  <si>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</si>
  <si>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</si>
  <si>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</si>
  <si>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</si>
  <si>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</si>
  <si>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</si>
  <si>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</si>
  <si>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</si>
  <si>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</si>
  <si>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</si>
  <si>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</si>
  <si>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</si>
  <si>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</si>
  <si>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</si>
  <si>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</si>
  <si>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</si>
  <si>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</si>
  <si>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</si>
  <si>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</si>
  <si>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</si>
  <si>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</si>
  <si>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</si>
  <si>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</si>
  <si>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</si>
  <si>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</si>
  <si>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</si>
  <si>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</si>
  <si>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</si>
  <si>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</si>
  <si>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</si>
  <si>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</si>
  <si>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</si>
  <si>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</si>
  <si>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</si>
  <si>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</si>
  <si>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</si>
  <si>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</si>
  <si>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</si>
  <si>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</si>
  <si>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</si>
  <si>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</si>
  <si>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</si>
  <si>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</si>
  <si>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</si>
  <si>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</si>
  <si>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</si>
  <si>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</si>
  <si>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</si>
  <si>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</si>
  <si>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</si>
  <si>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</si>
  <si>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</si>
  <si>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</si>
  <si>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</si>
  <si>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</si>
  <si>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</si>
  <si>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</si>
  <si>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</si>
  <si>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</si>
  <si>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</si>
  <si>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</si>
  <si>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</si>
  <si>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</si>
  <si>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</si>
  <si>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</si>
  <si>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</si>
  <si>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</si>
  <si>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</si>
  <si>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</si>
  <si>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</si>
  <si>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</si>
  <si>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</si>
  <si>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</si>
  <si>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</si>
  <si>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</si>
  <si>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</si>
  <si>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</si>
  <si>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</si>
  <si>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</si>
  <si>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</si>
  <si>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</si>
  <si>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</si>
  <si>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</si>
  <si>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</si>
  <si>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</si>
  <si>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</si>
  <si>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</si>
  <si>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</si>
  <si>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</si>
  <si>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</si>
  <si>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</si>
  <si>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</si>
  <si>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</si>
  <si>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</si>
  <si>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</si>
  <si>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</si>
  <si>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</si>
  <si>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</si>
  <si>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</si>
  <si>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</si>
  <si>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</si>
  <si>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</si>
  <si>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</si>
  <si>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</si>
  <si>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</si>
  <si>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</si>
  <si>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</si>
  <si>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</si>
  <si>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</si>
  <si>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</si>
  <si>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</si>
  <si>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</si>
  <si>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</si>
  <si>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</si>
  <si>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</si>
  <si>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</si>
  <si>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</si>
  <si>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</si>
  <si>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</si>
  <si>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</si>
  <si>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</si>
  <si>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</si>
  <si>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</si>
  <si>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</si>
  <si>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</si>
  <si>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</si>
  <si>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</si>
  <si>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</si>
  <si>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</si>
  <si>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</si>
  <si>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</si>
  <si>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</si>
  <si>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</si>
  <si>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</si>
  <si>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</si>
  <si>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</si>
  <si>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</si>
  <si>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</si>
  <si>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</si>
  <si>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</si>
  <si>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</si>
  <si>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</si>
  <si>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</si>
  <si>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</si>
  <si>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</si>
  <si>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</si>
  <si>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</si>
  <si>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</si>
  <si>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</si>
  <si>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</si>
  <si>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</si>
  <si>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</si>
  <si>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</si>
  <si>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</si>
  <si>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</si>
  <si>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</si>
  <si>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</si>
  <si>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</si>
  <si>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</si>
  <si>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</si>
  <si>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</si>
  <si>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</si>
  <si>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</si>
  <si>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</si>
  <si>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</si>
  <si>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</si>
  <si>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</si>
  <si>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</si>
  <si>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</si>
  <si>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</si>
  <si>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</si>
  <si>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</si>
  <si>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</si>
  <si>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</si>
  <si>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</si>
  <si>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</si>
  <si>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</si>
  <si>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</si>
  <si>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</si>
  <si>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</si>
  <si>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</si>
  <si>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</si>
  <si>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</si>
  <si>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</si>
  <si>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</si>
  <si>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</si>
  <si>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</si>
  <si>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</si>
  <si>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</si>
  <si>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</si>
  <si>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</si>
  <si>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</si>
  <si>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</si>
  <si>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</si>
  <si>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</si>
  <si>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</si>
  <si>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</si>
  <si>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</si>
  <si>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</si>
  <si>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</si>
  <si>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</si>
  <si>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</si>
  <si>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</si>
  <si>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</si>
  <si>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</si>
  <si>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</si>
  <si>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</si>
  <si>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</si>
  <si>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</si>
  <si>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</si>
  <si>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</si>
  <si>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</si>
  <si>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</si>
  <si>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</si>
  <si>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</si>
  <si>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</si>
  <si>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</si>
  <si>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</si>
  <si>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</si>
  <si>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</si>
  <si>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</si>
  <si>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</si>
  <si>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</si>
  <si>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</si>
  <si>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</si>
  <si>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</si>
  <si>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</si>
  <si>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</si>
  <si>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</si>
  <si>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</si>
  <si>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</si>
  <si>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</si>
  <si>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</si>
  <si>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</si>
  <si>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</si>
  <si>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</si>
  <si>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</si>
  <si>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</si>
  <si>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</si>
  <si>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</si>
  <si>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</si>
  <si>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</si>
  <si>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</si>
  <si>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</si>
  <si>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</si>
  <si>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</si>
  <si>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</si>
  <si>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</si>
  <si>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</si>
  <si>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</si>
  <si>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</si>
  <si>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</si>
  <si>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</si>
  <si>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</si>
  <si>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</si>
  <si>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</si>
  <si>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</si>
  <si>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</si>
  <si>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</si>
  <si>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</si>
  <si>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</si>
  <si>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</si>
  <si>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</si>
  <si>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</si>
  <si>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</si>
  <si>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</si>
  <si>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</si>
  <si>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</si>
  <si>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</si>
  <si>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</si>
  <si>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</si>
  <si>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</si>
  <si>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</si>
  <si>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</si>
  <si>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</si>
  <si>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</si>
  <si>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</si>
  <si>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</si>
  <si>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</si>
  <si>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</si>
  <si>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</si>
  <si>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</si>
  <si>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</si>
  <si>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</si>
  <si>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</si>
  <si>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</si>
  <si>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</si>
  <si>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</si>
  <si>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</si>
  <si>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</si>
  <si>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</si>
  <si>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</si>
  <si>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</si>
  <si>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</si>
  <si>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</si>
  <si>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</si>
  <si>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</si>
  <si>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</si>
  <si>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</si>
  <si>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</si>
  <si>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</si>
  <si>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</si>
  <si>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</si>
  <si>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</si>
  <si>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</si>
  <si>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</si>
  <si>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</si>
  <si>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</si>
  <si>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</si>
  <si>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</si>
  <si>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</si>
  <si>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</si>
  <si>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</si>
  <si>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</si>
  <si>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</si>
  <si>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</si>
  <si>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</si>
  <si>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</si>
  <si>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</si>
  <si>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</si>
  <si>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</si>
  <si>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</si>
  <si>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</si>
  <si>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</si>
  <si>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</si>
  <si>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</si>
  <si>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</si>
  <si>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</si>
  <si>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</si>
  <si>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</si>
  <si>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</si>
  <si>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</si>
  <si>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</si>
  <si>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</si>
  <si>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</si>
  <si>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</si>
  <si>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</si>
  <si>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</si>
  <si>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</si>
  <si>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</si>
  <si>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</si>
  <si>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</si>
  <si>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</si>
  <si>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</si>
  <si>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</si>
  <si>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</si>
  <si>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</si>
  <si>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</si>
  <si>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</si>
  <si>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</si>
  <si>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</si>
  <si>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</si>
  <si>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</si>
  <si>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</si>
  <si>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</si>
  <si>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</si>
  <si>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</si>
  <si>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</si>
  <si>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</si>
  <si>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</si>
  <si>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</si>
  <si>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</si>
  <si>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</si>
  <si>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</si>
  <si>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</si>
  <si>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</si>
  <si>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</si>
  <si>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</si>
  <si>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</si>
  <si>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</si>
  <si>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</si>
  <si>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</si>
  <si>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</si>
  <si>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</si>
  <si>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</si>
  <si>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</si>
  <si>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</si>
  <si>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</si>
  <si>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</si>
  <si>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</si>
  <si>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</si>
  <si>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</si>
  <si>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</si>
  <si>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</si>
  <si>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</si>
  <si>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</si>
  <si>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</si>
  <si>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</si>
  <si>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</si>
  <si>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</si>
  <si>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</si>
  <si>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</si>
  <si>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</si>
  <si>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</si>
  <si>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</si>
  <si>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</si>
  <si>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</si>
  <si>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</si>
  <si>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</si>
  <si>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</si>
  <si>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</si>
  <si>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</si>
  <si>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</si>
  <si>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</si>
  <si>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</si>
  <si>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</si>
  <si>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</si>
  <si>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</si>
  <si>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</si>
  <si>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</si>
  <si>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</si>
  <si>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</si>
  <si>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</si>
  <si>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</si>
  <si>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</si>
  <si>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</si>
  <si>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</si>
  <si>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</si>
  <si>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</si>
  <si>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</si>
  <si>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</si>
  <si>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</si>
  <si>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</si>
  <si>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</si>
  <si>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</si>
  <si>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</si>
  <si>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</si>
  <si>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</si>
  <si>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</si>
  <si>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</si>
  <si>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</si>
  <si>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</si>
  <si>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</si>
  <si>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</si>
  <si>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</si>
  <si>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</si>
  <si>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</si>
  <si>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</si>
  <si>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</si>
  <si>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</si>
  <si>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</si>
  <si>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</si>
  <si>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</si>
  <si>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</si>
  <si>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</si>
  <si>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</si>
  <si>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</si>
  <si>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</si>
  <si>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</si>
  <si>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</si>
  <si>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</si>
  <si>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</si>
  <si>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</si>
  <si>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</si>
  <si>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</si>
  <si>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</si>
  <si>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</si>
  <si>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</si>
  <si>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</si>
  <si>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</si>
  <si>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</si>
  <si>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</si>
  <si>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</si>
  <si>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</si>
  <si>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</si>
  <si>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</si>
  <si>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</si>
  <si>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</si>
  <si>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</si>
  <si>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</si>
  <si>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</si>
  <si>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</si>
  <si>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</si>
  <si>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</si>
  <si>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</si>
  <si>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</si>
  <si>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</si>
  <si>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</si>
  <si>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</si>
  <si>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</si>
  <si>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</si>
  <si>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</si>
  <si>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</si>
  <si>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</si>
  <si>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</si>
  <si>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</si>
  <si>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</si>
  <si>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</si>
  <si>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</si>
  <si>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</si>
  <si>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</si>
  <si>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</si>
  <si>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</si>
  <si>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</si>
  <si>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</si>
  <si>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</si>
  <si>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</si>
  <si>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</si>
  <si>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</si>
  <si>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</si>
  <si>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</si>
  <si>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</si>
  <si>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</si>
  <si>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</si>
  <si>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</si>
  <si>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</si>
  <si>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</si>
  <si>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</si>
  <si>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</si>
  <si>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</si>
  <si>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</si>
  <si>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</si>
  <si>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</si>
  <si>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</si>
  <si>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</si>
  <si>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</si>
  <si>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</si>
  <si>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</si>
  <si>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</si>
  <si>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</si>
  <si>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</si>
  <si>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</si>
  <si>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</si>
  <si>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</si>
  <si>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</si>
  <si>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</si>
  <si>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</si>
  <si>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</si>
  <si>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</si>
  <si>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</si>
  <si>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</si>
  <si>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</si>
  <si>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</si>
  <si>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</si>
  <si>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</si>
  <si>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</si>
  <si>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</si>
  <si>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</si>
  <si>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</si>
  <si>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</si>
  <si>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</si>
  <si>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</si>
  <si>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</si>
  <si>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</si>
  <si>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</si>
  <si>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</si>
  <si>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</si>
  <si>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</si>
  <si>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</si>
  <si>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</si>
  <si>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</si>
  <si>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</si>
  <si>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</si>
  <si>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</si>
  <si>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</si>
  <si>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</si>
  <si>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</si>
  <si>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</si>
  <si>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</si>
  <si>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</si>
  <si>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</si>
  <si>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</si>
  <si>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</si>
  <si>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</si>
  <si>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</si>
  <si>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</si>
  <si>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</si>
  <si>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</si>
  <si>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</si>
  <si>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</si>
  <si>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</si>
  <si>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</si>
  <si>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</si>
  <si>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</si>
  <si>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</si>
  <si>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</si>
  <si>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</si>
  <si>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</si>
  <si>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</si>
  <si>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</si>
  <si>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</si>
  <si>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</si>
  <si>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</si>
  <si>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</si>
  <si>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</si>
  <si>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</si>
  <si>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</si>
  <si>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</si>
  <si>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</si>
  <si>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</si>
  <si>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</si>
  <si>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</si>
  <si>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</si>
  <si>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</si>
  <si>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</si>
  <si>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</si>
  <si>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</si>
  <si>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</si>
  <si>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</si>
  <si>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</si>
  <si>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</si>
  <si>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</si>
  <si>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</si>
  <si>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</si>
  <si>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</si>
  <si>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</si>
  <si>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</si>
  <si>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</si>
  <si>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</si>
  <si>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</si>
  <si>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</si>
  <si>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</si>
  <si>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</si>
  <si>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</si>
  <si>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</si>
  <si>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</si>
  <si>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</si>
  <si>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</si>
  <si>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</si>
  <si>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</si>
  <si>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</si>
  <si>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</si>
  <si>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</si>
  <si>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</si>
  <si>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</si>
  <si>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</si>
  <si>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</si>
  <si>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</si>
  <si>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</si>
  <si>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</si>
  <si>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</si>
  <si>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</si>
  <si>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</si>
  <si>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</si>
  <si>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</si>
  <si>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</si>
  <si>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</si>
  <si>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</si>
  <si>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</si>
  <si>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</si>
  <si>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</si>
  <si>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</si>
  <si>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</si>
  <si>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</si>
  <si>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</si>
  <si>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</si>
  <si>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</si>
  <si>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</si>
  <si>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</si>
  <si>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</si>
  <si>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</si>
  <si>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</si>
  <si>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</si>
  <si>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</si>
  <si>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</si>
  <si>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</si>
  <si>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</si>
  <si>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</si>
  <si>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</si>
  <si>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</si>
  <si>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</si>
  <si>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</si>
  <si>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</si>
  <si>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</si>
  <si>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</si>
  <si>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</si>
  <si>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</si>
  <si>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</si>
  <si>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</si>
  <si>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</si>
  <si>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</si>
  <si>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</si>
  <si>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</si>
  <si>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</si>
  <si>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</si>
  <si>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</si>
  <si>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</si>
  <si>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</si>
  <si>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</si>
  <si>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</si>
  <si>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</si>
  <si>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</si>
  <si>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</si>
  <si>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</si>
  <si>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</si>
  <si>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</si>
  <si>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</si>
  <si>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</si>
  <si>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</si>
  <si>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</si>
  <si>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</si>
  <si>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</si>
  <si>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</si>
  <si>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</si>
  <si>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</si>
  <si>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</si>
  <si>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</si>
  <si>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</si>
  <si>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</si>
  <si>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</si>
  <si>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</si>
  <si>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</si>
  <si>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</si>
  <si>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</si>
  <si>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</si>
  <si>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</si>
  <si>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</si>
  <si>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</si>
  <si>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</si>
  <si>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</si>
  <si>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</si>
  <si>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</si>
  <si>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</si>
  <si>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</si>
  <si>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</si>
  <si>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</si>
  <si>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</si>
  <si>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</si>
  <si>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</si>
  <si>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</si>
  <si>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</si>
  <si>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</si>
  <si>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</si>
  <si>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</si>
  <si>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</si>
  <si>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</si>
  <si>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</si>
  <si>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</si>
  <si>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</si>
  <si>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</si>
  <si>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</si>
  <si>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</si>
  <si>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</si>
  <si>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</si>
  <si>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</si>
  <si>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</si>
  <si>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</si>
  <si>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</si>
  <si>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</si>
  <si>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</si>
  <si>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</si>
  <si>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</si>
  <si>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</si>
  <si>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</si>
  <si>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</si>
  <si>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</si>
  <si>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</si>
  <si>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</si>
  <si>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</si>
  <si>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</si>
  <si>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</si>
  <si>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</si>
  <si>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</si>
  <si>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</si>
  <si>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</si>
  <si>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</si>
  <si>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</si>
  <si>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</si>
  <si>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</si>
  <si>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</si>
  <si>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</si>
  <si>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</si>
  <si>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</si>
  <si>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</si>
  <si>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</si>
  <si>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</si>
  <si>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</si>
  <si>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</si>
  <si>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</si>
  <si>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</si>
  <si>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</si>
  <si>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</si>
  <si>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</si>
  <si>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</si>
  <si>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</si>
  <si>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</si>
  <si>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</si>
  <si>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</si>
  <si>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</si>
  <si>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</si>
  <si>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</si>
  <si>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</si>
  <si>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</si>
  <si>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</si>
  <si>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</si>
  <si>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</si>
  <si>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</si>
  <si>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</si>
  <si>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</si>
  <si>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</si>
  <si>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</si>
  <si>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</si>
  <si>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</si>
  <si>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</si>
  <si>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</si>
  <si>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</si>
  <si>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</si>
  <si>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</si>
  <si>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</si>
  <si>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</si>
  <si>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</si>
  <si>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</si>
  <si>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</si>
  <si>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</si>
  <si>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</si>
  <si>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</si>
  <si>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</si>
  <si>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</si>
  <si>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</si>
  <si>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</si>
  <si>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</si>
  <si>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</si>
  <si>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</si>
  <si>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</si>
  <si>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</si>
  <si>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</si>
  <si>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</si>
  <si>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</si>
  <si>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</si>
  <si>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</si>
  <si>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</si>
  <si>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</si>
  <si>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</si>
  <si>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</si>
  <si>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</si>
  <si>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</si>
  <si>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</si>
  <si>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</si>
  <si>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</si>
  <si>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</si>
  <si>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</si>
  <si>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</si>
  <si>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</si>
  <si>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</si>
  <si>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</si>
  <si>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</si>
  <si>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</si>
  <si>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</si>
  <si>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</si>
  <si>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</si>
  <si>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</si>
  <si>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</si>
  <si>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</si>
  <si>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</si>
  <si>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</si>
  <si>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</si>
  <si>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</si>
  <si>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</si>
  <si>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</si>
  <si>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</si>
  <si>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</si>
  <si>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</si>
  <si>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</si>
  <si>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</si>
  <si>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</si>
  <si>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</si>
  <si>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</si>
  <si>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</si>
  <si>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</si>
  <si>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</si>
  <si>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</si>
  <si>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</si>
  <si>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</si>
  <si>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</si>
  <si>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</si>
  <si>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</si>
  <si>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</si>
  <si>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</si>
  <si>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</si>
  <si>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</si>
  <si>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</si>
  <si>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</si>
  <si>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</si>
  <si>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</si>
  <si>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</si>
  <si>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</si>
  <si>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</si>
  <si>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</si>
  <si>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</si>
  <si>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</si>
  <si>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</si>
  <si>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</si>
  <si>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</si>
  <si>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</si>
  <si>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</si>
  <si>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</si>
  <si>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</si>
  <si>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</si>
  <si>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</si>
  <si>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</si>
  <si>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</si>
  <si>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</si>
  <si>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</si>
  <si>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</si>
  <si>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</si>
  <si>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</si>
  <si>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</si>
  <si>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</si>
  <si>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</si>
  <si>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</si>
  <si>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</si>
  <si>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</si>
  <si>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</si>
  <si>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</si>
  <si>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</si>
  <si>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</si>
  <si>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</si>
  <si>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</si>
  <si>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</si>
  <si>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</si>
  <si>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</si>
  <si>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</si>
  <si>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</si>
  <si>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</si>
  <si>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</si>
  <si>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</si>
  <si>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</si>
  <si>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</si>
  <si>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</si>
  <si>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</si>
  <si>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</si>
  <si>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</si>
  <si>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</si>
  <si>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</si>
  <si>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</si>
  <si>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</si>
  <si>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</si>
  <si>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</si>
  <si>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</si>
  <si>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</si>
  <si>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</si>
  <si>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</si>
  <si>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</si>
  <si>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</si>
  <si>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</si>
  <si>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</si>
  <si>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</si>
  <si>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</si>
  <si>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</si>
  <si>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</si>
  <si>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</si>
  <si>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</si>
  <si>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</si>
  <si>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</si>
  <si>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</si>
  <si>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</si>
  <si>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</si>
  <si>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</si>
  <si>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</si>
  <si>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</si>
  <si>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</si>
  <si>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</si>
  <si>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</si>
  <si>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</si>
  <si>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</si>
  <si>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</si>
  <si>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</si>
  <si>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</si>
  <si>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</si>
  <si>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</si>
  <si>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</si>
  <si>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</si>
  <si>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</si>
  <si>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</si>
  <si>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</si>
  <si>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</si>
  <si>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</si>
  <si>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</si>
  <si>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</si>
  <si>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</si>
  <si>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</si>
  <si>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</si>
  <si>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</si>
  <si>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</si>
  <si>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</si>
  <si>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</si>
  <si>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</si>
  <si>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</si>
  <si>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</si>
  <si>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</si>
  <si>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</si>
  <si>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</si>
  <si>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</si>
  <si>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</si>
  <si>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</si>
  <si>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</si>
  <si>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</si>
  <si>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</si>
  <si>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</si>
  <si>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</si>
  <si>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</si>
  <si>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</si>
  <si>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</si>
  <si>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</si>
  <si>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</si>
  <si>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</si>
  <si>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</si>
  <si>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</si>
  <si>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</si>
  <si>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</si>
  <si>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</si>
  <si>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</si>
  <si>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</si>
  <si>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</si>
  <si>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</si>
  <si>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</si>
  <si>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</si>
  <si>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</si>
  <si>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</si>
  <si>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</si>
  <si>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</si>
  <si>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</si>
  <si>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</si>
  <si>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</si>
  <si>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</si>
  <si>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</si>
  <si>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</si>
  <si>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</si>
  <si>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</si>
  <si>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</si>
  <si>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</si>
  <si>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</si>
  <si>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</si>
  <si>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</si>
  <si>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</si>
  <si>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</si>
  <si>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</si>
  <si>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</si>
  <si>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</si>
  <si>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</si>
  <si>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</si>
  <si>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</si>
  <si>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</si>
  <si>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</si>
  <si>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</si>
  <si>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</si>
  <si>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</si>
  <si>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</si>
  <si>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</si>
  <si>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</si>
  <si>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</si>
  <si>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</si>
  <si>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</si>
  <si>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</si>
  <si>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</si>
  <si>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</si>
  <si>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</si>
  <si>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</si>
  <si>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</si>
  <si>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</si>
  <si>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</si>
  <si>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</si>
  <si>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</si>
  <si>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</si>
  <si>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</si>
  <si>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</si>
  <si>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</si>
  <si>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</si>
  <si>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</si>
  <si>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</si>
  <si>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</si>
  <si>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</si>
  <si>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</si>
  <si>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</si>
  <si>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</si>
  <si>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</si>
  <si>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</si>
  <si>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</si>
  <si>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</si>
  <si>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</si>
  <si>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</si>
  <si>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</si>
  <si>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</si>
  <si>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</si>
  <si>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</si>
  <si>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</si>
  <si>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</si>
  <si>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</si>
  <si>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</si>
  <si>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</si>
  <si>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</si>
  <si>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</si>
  <si>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</si>
  <si>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</si>
  <si>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</si>
  <si>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</si>
  <si>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</si>
  <si>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</si>
  <si>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</si>
  <si>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</si>
  <si>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</si>
  <si>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</si>
  <si>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</si>
  <si>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</si>
  <si>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</si>
  <si>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</si>
  <si>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</si>
  <si>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</si>
  <si>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</si>
  <si>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</si>
  <si>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</si>
  <si>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</si>
  <si>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</si>
  <si>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</si>
  <si>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</si>
  <si>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</si>
  <si>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</si>
  <si>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</si>
  <si>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</si>
  <si>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</si>
  <si>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</si>
  <si>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</si>
  <si>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</si>
  <si>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</si>
  <si>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</si>
  <si>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</si>
  <si>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</si>
  <si>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</si>
  <si>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</si>
  <si>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</si>
  <si>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</si>
  <si>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</si>
  <si>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</si>
  <si>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</si>
  <si>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</si>
  <si>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</si>
  <si>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</si>
  <si>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</si>
  <si>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</si>
  <si>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</si>
  <si>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</si>
  <si>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</si>
  <si>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</si>
  <si>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</si>
  <si>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</si>
  <si>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</si>
  <si>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</si>
  <si>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</si>
  <si>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</si>
  <si>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</si>
  <si>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</si>
  <si>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</si>
  <si>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</si>
  <si>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</si>
  <si>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</si>
  <si>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</si>
  <si>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</si>
  <si>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</si>
  <si>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</si>
  <si>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</si>
  <si>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</si>
  <si>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</si>
  <si>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</si>
  <si>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</si>
  <si>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</si>
  <si>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</si>
  <si>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</si>
  <si>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</si>
  <si>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</si>
  <si>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</si>
  <si>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</si>
  <si>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</si>
  <si>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</si>
  <si>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</si>
  <si>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</si>
  <si>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</si>
  <si>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</si>
  <si>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</si>
  <si>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</si>
  <si>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</si>
  <si>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</si>
  <si>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</si>
  <si>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</si>
  <si>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</si>
  <si>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</si>
  <si>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</si>
  <si>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</si>
  <si>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</si>
  <si>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</si>
  <si>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</si>
  <si>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</si>
  <si>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</si>
  <si>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</si>
  <si>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</si>
  <si>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</si>
  <si>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</si>
  <si>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</si>
  <si>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</si>
  <si>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</si>
  <si>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</si>
  <si>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</si>
  <si>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</si>
  <si>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</si>
  <si>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</si>
  <si>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</si>
  <si>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</si>
  <si>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</si>
  <si>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</si>
  <si>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</si>
  <si>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</si>
  <si>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</si>
  <si>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</si>
  <si>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</si>
  <si>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</si>
  <si>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</si>
  <si>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</si>
  <si>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</si>
  <si>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</si>
  <si>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</si>
  <si>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</si>
  <si>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</si>
  <si>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</si>
  <si>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</si>
  <si>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</si>
  <si>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</si>
  <si>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</si>
  <si>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</si>
  <si>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</si>
  <si>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</si>
  <si>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</si>
  <si>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</si>
  <si>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</si>
  <si>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</si>
  <si>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</si>
  <si>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</si>
  <si>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</si>
  <si>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</si>
  <si>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</si>
  <si>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</si>
  <si>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</si>
  <si>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</si>
  <si>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</si>
  <si>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</si>
  <si>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</si>
  <si>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</si>
  <si>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</si>
  <si>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</si>
  <si>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</si>
  <si>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</si>
  <si>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</si>
  <si>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</si>
  <si>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</si>
  <si>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</si>
  <si>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</si>
  <si>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</si>
  <si>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</si>
  <si>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</si>
  <si>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</si>
  <si>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</si>
  <si>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</si>
  <si>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</si>
  <si>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</si>
  <si>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</si>
  <si>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</si>
  <si>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</si>
  <si>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</si>
  <si>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</si>
  <si>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</si>
  <si>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</si>
  <si>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</si>
  <si>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</si>
  <si>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</si>
  <si>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</si>
  <si>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</si>
  <si>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</si>
  <si>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</si>
  <si>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</si>
  <si>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</si>
  <si>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</si>
  <si>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</si>
  <si>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</si>
  <si>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</si>
  <si>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</si>
  <si>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</si>
  <si>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</si>
  <si>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</si>
  <si>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</si>
  <si>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</si>
  <si>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</si>
  <si>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</si>
  <si>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</si>
  <si>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</si>
  <si>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</si>
  <si>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</si>
  <si>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</si>
  <si>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</si>
  <si>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</si>
  <si>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</si>
  <si>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</si>
  <si>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</si>
  <si>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</si>
  <si>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</si>
  <si>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</si>
  <si>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</si>
  <si>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</si>
  <si>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</si>
  <si>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</si>
  <si>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</si>
  <si>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</si>
  <si>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</si>
  <si>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</si>
  <si>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</si>
  <si>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</si>
  <si>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</si>
  <si>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</si>
  <si>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</si>
  <si>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</si>
  <si>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</si>
  <si>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</si>
  <si>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</si>
  <si>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</si>
  <si>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</si>
  <si>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</si>
  <si>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</si>
  <si>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</si>
  <si>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</si>
  <si>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</si>
  <si>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</si>
  <si>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</si>
  <si>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</si>
  <si>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</si>
  <si>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</si>
  <si>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</si>
  <si>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</si>
  <si>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</si>
  <si>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</si>
  <si>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</si>
  <si>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</si>
  <si>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</si>
  <si>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</si>
  <si>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</si>
  <si>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</si>
  <si>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</si>
  <si>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</si>
  <si>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</si>
  <si>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</si>
  <si>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</si>
  <si>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</si>
  <si>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</si>
  <si>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</si>
  <si>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</si>
  <si>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</si>
  <si>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</si>
  <si>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</si>
  <si>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</si>
  <si>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</si>
  <si>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</si>
  <si>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</si>
  <si>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</si>
  <si>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</si>
  <si>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</si>
  <si>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</si>
  <si>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</si>
  <si>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</si>
  <si>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</si>
  <si>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</si>
  <si>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</si>
  <si>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</si>
  <si>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</si>
  <si>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</si>
  <si>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</si>
  <si>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</si>
  <si>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</si>
  <si>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</si>
  <si>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</si>
  <si>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</si>
  <si>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</si>
  <si>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</si>
  <si>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</si>
  <si>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</si>
  <si>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</si>
  <si>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</si>
  <si>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</si>
  <si>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</si>
  <si>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</si>
  <si>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</si>
  <si>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</si>
  <si>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</si>
  <si>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</si>
  <si>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</si>
  <si>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</si>
  <si>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</si>
  <si>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</si>
  <si>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</si>
  <si>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</si>
  <si>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</si>
  <si>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</si>
  <si>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</si>
  <si>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</si>
  <si>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</si>
  <si>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</si>
  <si>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</si>
  <si>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</si>
  <si>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</si>
  <si>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</si>
  <si>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</si>
  <si>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</si>
  <si>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</si>
  <si>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</si>
  <si>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</si>
  <si>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</si>
  <si>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</si>
  <si>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</si>
  <si>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</si>
  <si>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</si>
  <si>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</si>
  <si>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</si>
  <si>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</si>
  <si>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</si>
  <si>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</si>
  <si>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</si>
  <si>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</si>
  <si>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</si>
  <si>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</si>
  <si>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</si>
  <si>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</si>
  <si>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</si>
  <si>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</si>
  <si>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</si>
  <si>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</si>
  <si>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</si>
  <si>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</si>
  <si>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</si>
  <si>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</si>
  <si>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</si>
  <si>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</si>
  <si>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</si>
  <si>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</si>
  <si>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</si>
  <si>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</si>
  <si>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</si>
  <si>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</si>
  <si>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</si>
  <si>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</si>
  <si>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</si>
  <si>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</si>
  <si>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</si>
  <si>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</si>
  <si>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</si>
  <si>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</si>
  <si>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</si>
  <si>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</si>
  <si>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</si>
  <si>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</si>
  <si>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</si>
  <si>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</si>
  <si>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</si>
  <si>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</si>
  <si>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</si>
  <si>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</si>
  <si>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</si>
  <si>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</si>
  <si>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</si>
  <si>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</si>
  <si>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</si>
  <si>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</si>
  <si>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</si>
  <si>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</si>
  <si>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</si>
  <si>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</si>
  <si>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</si>
  <si>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</si>
  <si>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</si>
  <si>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</si>
  <si>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</si>
  <si>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</si>
  <si>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</si>
  <si>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</si>
  <si>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</si>
  <si>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</si>
  <si>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</si>
  <si>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</si>
  <si>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</si>
  <si>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</si>
  <si>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</si>
  <si>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</si>
  <si>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</si>
  <si>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</si>
  <si>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</si>
  <si>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</si>
  <si>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</si>
  <si>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</si>
  <si>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</si>
  <si>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</si>
  <si>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</si>
  <si>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</si>
  <si>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</si>
  <si>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</si>
  <si>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</si>
  <si>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</si>
  <si>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</si>
  <si>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</si>
  <si>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</si>
  <si>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</si>
  <si>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</si>
  <si>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</si>
  <si>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</si>
  <si>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</si>
  <si>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</si>
  <si>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</si>
  <si>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</si>
  <si>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</si>
  <si>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</si>
  <si>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</si>
  <si>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</si>
  <si>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</si>
  <si>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</si>
  <si>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</si>
  <si>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</si>
  <si>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</si>
  <si>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</si>
  <si>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</si>
  <si>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</si>
  <si>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</si>
  <si>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</si>
  <si>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</si>
  <si>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</si>
  <si>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</si>
  <si>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</si>
  <si>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</si>
  <si>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</si>
  <si>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</si>
  <si>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</si>
  <si>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</si>
  <si>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</si>
  <si>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</si>
  <si>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</si>
  <si>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</si>
  <si>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</si>
  <si>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</si>
  <si>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</si>
  <si>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</si>
  <si>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</si>
  <si>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</si>
  <si>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</si>
  <si>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</si>
  <si>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</si>
  <si>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</si>
  <si>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</si>
  <si>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</si>
  <si>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</si>
  <si>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</si>
  <si>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</si>
  <si>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</si>
  <si>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</si>
  <si>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</si>
  <si>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</si>
  <si>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</si>
  <si>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</si>
  <si>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</si>
  <si>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</si>
  <si>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</si>
  <si>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</si>
  <si>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</si>
  <si>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</si>
  <si>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</si>
  <si>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</si>
  <si>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</si>
  <si>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</si>
  <si>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</si>
  <si>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</si>
  <si>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</si>
  <si>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</si>
  <si>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</si>
  <si>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</si>
  <si>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</si>
  <si>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</si>
  <si>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</si>
  <si>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</si>
  <si>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</si>
  <si>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</si>
  <si>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</si>
  <si>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</si>
  <si>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</si>
  <si>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</si>
  <si>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</si>
  <si>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</si>
  <si>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</si>
  <si>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</si>
  <si>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</si>
  <si>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</si>
  <si>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</si>
  <si>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</si>
  <si>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</si>
  <si>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</si>
  <si>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</si>
  <si>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</si>
  <si>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</si>
  <si>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</si>
  <si>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</si>
  <si>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</si>
  <si>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</si>
  <si>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</si>
  <si>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</si>
  <si>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</si>
  <si>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</si>
  <si>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</si>
  <si>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</si>
  <si>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</si>
  <si>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</si>
  <si>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</si>
  <si>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</si>
  <si>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</si>
  <si>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</si>
  <si>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</si>
  <si>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</si>
  <si>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</si>
  <si>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</si>
  <si>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</si>
  <si>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</si>
  <si>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</si>
  <si>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</si>
  <si>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</si>
  <si>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</si>
  <si>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</si>
  <si>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</si>
  <si>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</si>
  <si>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</si>
  <si>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</si>
  <si>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</si>
  <si>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</si>
  <si>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</si>
  <si>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</si>
  <si>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</si>
  <si>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</si>
  <si>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</si>
  <si>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</si>
  <si>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</si>
  <si>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</si>
  <si>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</si>
  <si>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</si>
  <si>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</si>
  <si>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</si>
  <si>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</si>
  <si>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</si>
  <si>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</si>
  <si>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</si>
  <si>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</si>
  <si>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</si>
  <si>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</si>
  <si>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</si>
  <si>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</si>
  <si>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</si>
  <si>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</si>
  <si>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</si>
  <si>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</si>
  <si>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</si>
  <si>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</si>
  <si>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</si>
  <si>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</si>
  <si>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</si>
  <si>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</si>
  <si>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</si>
  <si>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</si>
  <si>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</si>
  <si>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</si>
  <si>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</si>
  <si>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</si>
  <si>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</si>
  <si>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</si>
  <si>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</si>
  <si>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</si>
  <si>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</si>
  <si>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</si>
  <si>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</si>
  <si>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</si>
  <si>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</si>
  <si>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</si>
  <si>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</si>
  <si>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</si>
  <si>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</si>
  <si>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</si>
  <si>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</si>
  <si>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</si>
  <si>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</si>
  <si>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</si>
  <si>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</si>
  <si>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</si>
  <si>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</si>
  <si>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</si>
  <si>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</si>
  <si>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</si>
  <si>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</si>
  <si>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</si>
  <si>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</si>
  <si>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</si>
  <si>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</si>
  <si>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</si>
  <si>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</si>
  <si>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</si>
  <si>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</si>
  <si>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</si>
  <si>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</si>
  <si>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</si>
  <si>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</si>
  <si>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</si>
  <si>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</si>
  <si>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</si>
  <si>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</si>
  <si>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</si>
  <si>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</si>
  <si>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</si>
  <si>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</si>
  <si>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</si>
  <si>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</si>
  <si>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</si>
  <si>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</si>
  <si>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</si>
  <si>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</si>
  <si>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</si>
  <si>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</si>
  <si>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</si>
  <si>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</si>
  <si>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</si>
  <si>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</si>
  <si>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</si>
  <si>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</si>
  <si>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</si>
  <si>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</si>
  <si>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</si>
  <si>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</si>
  <si>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</si>
  <si>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</si>
  <si>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</si>
  <si>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</si>
  <si>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</si>
  <si>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</si>
  <si>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</si>
  <si>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</si>
  <si>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</si>
  <si>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</si>
  <si>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</si>
  <si>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</si>
  <si>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</si>
  <si>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</si>
  <si>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</si>
  <si>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</si>
  <si>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</si>
  <si>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</si>
  <si>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</si>
  <si>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</si>
  <si>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</si>
  <si>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</si>
  <si>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</si>
  <si>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</si>
  <si>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</si>
  <si>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</si>
  <si>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</si>
  <si>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</si>
  <si>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</si>
  <si>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</si>
  <si>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</si>
  <si>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</si>
  <si>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</si>
  <si>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</si>
  <si>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</si>
  <si>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</si>
  <si>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</si>
  <si>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</si>
  <si>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</si>
  <si>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</si>
  <si>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</si>
  <si>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</si>
  <si>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</si>
  <si>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</si>
  <si>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</si>
  <si>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</si>
  <si>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</si>
  <si>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</si>
  <si>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</si>
  <si>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</si>
  <si>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</si>
  <si>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</si>
  <si>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</si>
  <si>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</si>
  <si>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</si>
  <si>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</si>
  <si>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</si>
  <si>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</si>
  <si>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</si>
  <si>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</si>
  <si>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</si>
  <si>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</si>
  <si>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</si>
  <si>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</si>
  <si>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</si>
  <si>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</si>
  <si>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</si>
  <si>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</si>
  <si>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</si>
  <si>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</si>
  <si>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</si>
  <si>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</si>
  <si>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</si>
  <si>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</si>
  <si>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</si>
  <si>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</si>
  <si>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</si>
  <si>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</si>
  <si>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</si>
  <si>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</si>
  <si>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</si>
  <si>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</si>
  <si>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</si>
  <si>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</si>
  <si>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</si>
  <si>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</si>
  <si>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</si>
  <si>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</si>
  <si>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</si>
  <si>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</si>
  <si>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</si>
  <si>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</si>
  <si>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</si>
  <si>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</si>
  <si>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</si>
  <si>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</si>
  <si>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</si>
  <si>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</si>
  <si>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</si>
  <si>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</si>
  <si>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</si>
  <si>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</si>
  <si>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</si>
  <si>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</si>
  <si>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</si>
  <si>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</si>
  <si>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</si>
  <si>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</si>
  <si>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</si>
  <si>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</si>
  <si>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</si>
  <si>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</si>
  <si>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</si>
  <si>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</si>
  <si>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</si>
  <si>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</si>
  <si>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</si>
  <si>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</si>
  <si>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</si>
  <si>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</si>
  <si>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</si>
  <si>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</si>
  <si>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</si>
  <si>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</si>
  <si>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</si>
  <si>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</si>
  <si>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</si>
  <si>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</si>
  <si>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</si>
  <si>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</si>
  <si>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</si>
  <si>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</si>
  <si>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</si>
  <si>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</si>
  <si>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</si>
  <si>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</si>
  <si>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</si>
  <si>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</si>
  <si>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</si>
  <si>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</si>
  <si>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</si>
  <si>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</si>
  <si>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</si>
  <si>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</si>
  <si>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</si>
  <si>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</si>
  <si>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</si>
  <si>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</si>
  <si>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</si>
  <si>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</si>
  <si>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</si>
  <si>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</si>
  <si>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</si>
  <si>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</si>
  <si>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</si>
  <si>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</si>
  <si>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</si>
  <si>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</si>
  <si>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</si>
  <si>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</si>
  <si>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</si>
  <si>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</si>
  <si>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</si>
  <si>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</si>
  <si>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</si>
  <si>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</si>
  <si>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</si>
  <si>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</si>
  <si>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</si>
  <si>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</si>
  <si>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</si>
  <si>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</si>
  <si>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</si>
  <si>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</si>
  <si>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</si>
  <si>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</si>
  <si>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</si>
  <si>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</si>
  <si>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</si>
  <si>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</si>
  <si>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</si>
  <si>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</si>
  <si>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</si>
  <si>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</si>
  <si>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</si>
  <si>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</si>
  <si>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</si>
  <si>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</si>
  <si>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</si>
  <si>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</si>
  <si>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</si>
  <si>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</si>
  <si>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</si>
  <si>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</si>
  <si>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</si>
  <si>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</si>
  <si>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</si>
  <si>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</si>
  <si>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</si>
  <si>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</si>
  <si>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</si>
  <si>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</si>
  <si>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</si>
  <si>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</si>
  <si>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</si>
  <si>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</si>
  <si>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</si>
  <si>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</si>
  <si>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</si>
  <si>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</si>
  <si>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</si>
  <si>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</si>
  <si>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</si>
  <si>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</si>
  <si>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</si>
  <si>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</si>
  <si>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</si>
  <si>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</si>
  <si>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</si>
  <si>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</si>
  <si>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</si>
  <si>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</si>
  <si>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</si>
  <si>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</si>
  <si>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</si>
  <si>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</si>
  <si>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</si>
  <si>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</si>
  <si>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</si>
  <si>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</si>
  <si>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</si>
  <si>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</si>
  <si>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</si>
  <si>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</si>
  <si>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</si>
  <si>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</si>
  <si>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</si>
  <si>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</si>
  <si>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</si>
  <si>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</si>
  <si>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</si>
  <si>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</si>
  <si>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</si>
  <si>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</si>
  <si>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</si>
  <si>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</si>
  <si>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</si>
  <si>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</si>
  <si>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</si>
  <si>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</si>
  <si>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</si>
  <si>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</si>
  <si>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</si>
  <si>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</si>
  <si>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</si>
  <si>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</si>
  <si>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</si>
  <si>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</si>
  <si>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</si>
  <si>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</si>
  <si>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</si>
  <si>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</si>
  <si>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</si>
  <si>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</si>
  <si>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</si>
  <si>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</si>
  <si>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</si>
  <si>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</si>
  <si>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</si>
  <si>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</si>
  <si>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</si>
  <si>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</si>
  <si>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</si>
  <si>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</si>
  <si>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</si>
  <si>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</si>
  <si>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</si>
  <si>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</si>
  <si>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</si>
  <si>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</si>
  <si>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</si>
  <si>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</si>
  <si>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</si>
  <si>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</si>
  <si>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</si>
  <si>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</si>
  <si>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</si>
  <si>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</si>
  <si>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</si>
  <si>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</si>
  <si>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</si>
  <si>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</si>
  <si>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</si>
  <si>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</si>
  <si>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</si>
  <si>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</si>
  <si>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</si>
  <si>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</si>
  <si>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</si>
  <si>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90 mins</t>
  </si>
  <si>
    <t xml:space="preserve">At site TS </t>
  </si>
  <si>
    <t xml:space="preserve">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</si>
</sst>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276.76728796296084</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45939.715713888887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45939.715713888887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45939.715713888887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45939.715713888887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45939.715713888887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45939.715713888887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45939.715713888887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45939.715713888887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45939.715713888887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45939.715713888887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45939.715713888887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45939.715713888887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45939.715713888887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45939.715713888887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45939.715713888887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45939.715713888887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45939.715713888887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45939.715713888887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45939.715713888887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45939.715713888887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45939.715713888887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45939.715713888887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45939.715713888887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45939.715713888887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45939.715713888887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45939.715713888887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45939.715713888887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45939.715713888887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45939.715713888887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45939.715713888887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45939.715713888887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45939.715713888887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45939.715713888887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45939.715713888887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45939.715713888887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45939.715713888887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45939.715713888887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45939.715713888887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45939.715713888887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45939.715713888887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45939.715713888887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45939.715713888887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45939.715713888887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45939.715713888887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45939.715713888887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45939.715713888887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45939.715713888887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45939.715713888887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45939.715713888887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45939.715713888887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45939.715713888887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45939.715713888887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45939.715713888887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45939.715713888887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45939.715713888887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45939.715713888887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45939.715713888887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45939.715713888887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45939.715713888887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45939.715713888887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45939.715713888887</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45939.715713888887</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4C640662-6052-4AF0-8126-AE75B6D56C97}"/>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132.98863055555557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114.7158759259255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2</v>
      </c>
      <c r="D6" s="18" t="s">
        <v>25600</v>
      </c>
      <c r="E6" s="120" t="s">
        <v>39043</v>
      </c>
      <c r="F6" s="121">
        <v>45939.657118055555</v>
      </c>
      <c r="G6" s="122">
        <f ca="1">IFERROR(NOW()-F6,"-")</f>
        <v>5.8595833332219627E-2</v>
      </c>
      <c r="H6" s="121">
        <v>45939.641840277778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45939.715713888887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45939.715713888887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45939.715713888887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45939.715713888887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45939.715713888887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45939.715713888887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45939.715713888887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45939.715713888887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45939.715713888887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45939.715713888887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45939.715713888887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45939.715713888887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45939.715713888887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45939.715713888887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45939.715713888887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45939.715713888887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45939.715713888887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45939.715713888887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45939.715713888887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45939.715713888887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45939.715713888887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45939.715713888887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45939.715713888887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45939.715713888887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45939.715713888887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45939.715713888887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45939.715713888887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45939.715713888887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45939.715713888887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45939.715713888887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45939.715713888887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45939.715713888887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45939.715713888887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45939.715713888887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45939.715713888887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45939.715713888887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45939.715713888887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45939.715713888887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45939.715713888887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45939.715713888887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45939.715713888887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45939.715713888887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45939.715713888887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45939.715713888887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45939.715713888887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45939.715713888887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45939.715713888887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45939.715713888887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45939.715713888887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45939.715713888887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45939.715713888887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45939.715713888887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45939.715713888887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45939.715713888887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45939.715713888887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45939.715713888887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45939.715713888887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45939.715713888887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45939.715713888887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45939.715713888887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45939.715713888887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45939.715713888887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45939.715713888887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45939.715713888887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45939.715713888887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45939.715713888887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45939.715713888887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45939.715713888887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45939.715713888887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45939.715713888887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45939.715713888887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45939.715713888887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45939.715713888887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45939.715713888887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45939.715713888887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45939.715713888887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45939.715713888887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45939.715713888887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45939.715713888887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45939.715713888887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45939.715713888887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45939.715713888887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45939.715713888887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45939.715713888887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45939.715713888887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45939.715713888887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45939.715713888887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45939.715713888887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45939.715713888887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45939.715713888887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45939.715713888887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45939.715713888887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45939.715713888887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45939.715713888887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45939.715713888887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45939.715713888887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45939.715713888887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45939.715713888887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45939.715713888887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45939.715713888887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45939.715713888887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45939.715713888887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45939.715713888887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45939.715713888887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45939.715713888887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45939.715713888887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45939.715713888887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45939.715713888887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45939.715713888887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45939.715713888887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45939.715713888887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45939.715713888887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45939.715713888887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45939.715713888887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45939.715713888887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45939.715713888887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45939.715713888887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45939.715713888887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45939.715713888887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45939.715713888887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45939.715713888887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45939.715713888887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45939.715713888887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45939.715713888887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45939.715713888887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45939.715713888887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45939.715713888887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45939.715713888887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45939.715713888887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45939.715713888887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45939.715713888887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45939.715713888887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45939.715713888887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45939.715713888887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45939.715713888887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45939.715713888887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45939.715713888887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45939.715713888887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45939.715713888887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45939.715713888887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45939.715713888887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45939.715713888887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45939.715713888887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45939.715713888887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45939.715713888887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45939.715713888887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45939.715713888887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45939.715713888887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45939.715713888887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45939.715713888887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45939.715713888887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45939.715713888887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45939.715713888887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45939.715713888887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45939.715713888887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45939.715713888887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45939.715713888887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45939.715713888887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45939.715713888887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45939.715713888887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45939.715713888887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45939.715713888887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45939.715713888887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45939.715713888887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45939.715713888887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45939.715713888887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45939.715713888887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45939.715713888887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45939.715713888887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45939.715713888887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45939.715713888887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45939.715713888887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45939.715713888887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45939.715713888887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45939.715713888887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45939.715713888887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45939.715713888887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45939.715713888887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45939.715713888887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45939.715713888887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45939.715713888887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45939.715713888887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45939.715713888887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45939.715713888887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45939.715713888887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45939.715713888887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45939.715713888887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45939.715713888887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45939.715713888887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45939.715713888887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45939.715713888887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45939.715713888887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45939.715713888887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45939.715713888887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45939.715713888887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45939.715713888887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45939.715713888887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45939.715713888887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45939.715713888887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45939.715713888887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45939.715713888887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45939.715713888887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45939.715713888887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45939.715713888887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45939.715713888887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45939.715713888887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45939.715713888887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45939.715713888887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45939.715713888887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45939.715713888887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45939.715713888887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45939.715713888887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45939.715713888887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45939.715713888887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45939.715713888887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45939.715713888887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45939.715713888887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45939.715713888887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45939.715713888887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45939.715713888887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45939.715713888887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45939.715713888887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45939.715713888887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45939.715713888887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45939.715713888887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45939.715713888887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45939.715713888887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45939.715713888887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45939.715713888887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45939.715713888887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45939.715713888887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45939.715713888887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45939.715713888887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45939.715713888887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45939.715713888887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45939.715713888887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45939.715713888887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45939.715713888887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45939.715713888887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45939.715713888887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45939.715713888887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45939.715713888887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45939.715713888887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45939.715713888887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45939.715713888887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45939.715713888887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45939.715713888887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45939.715713888887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45939.715713888887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45939.715713888887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45939.715713888887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45939.715713888887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45939.715713888887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45939.715713888887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45939.715713888887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45939.715713888887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45939.715713888887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45939.715713888887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45939.715713888887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45939.715713888887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45939.715713888887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45939.715713888887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45939.715713888887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45939.715713888887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45939.715713888887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45939.715713888887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45939.715713888887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45939.715713888887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45939.715713888887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45939.715713888887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45939.715713888887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45939.715713888887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45939.715713888887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45939.715713888887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45939.715713888887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45939.715713888887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45939.715713888887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45939.715713888887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45939.715713888887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45939.715713888887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45939.715713888887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45939.715713888887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45939.715713888887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45939.715713888887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45939.715713888887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45939.715713888887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45939.715713888887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45939.715713888887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45939.715713888887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45939.715713888887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45939.715713888887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45939.715713888887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45939.715713888887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45939.715713888887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45939.715713888887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45939.715713888887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45939.715713888887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45939.715713888887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45939.715713888887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45939.715713888887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45939.715713888887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45939.715713888887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45939.715713888887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45939.715713888887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45939.715713888887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45939.715713888887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45939.715713888887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45939.715713888887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45939.715713888887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45939.715713888887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45939.715713888887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45939.715713888887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45939.715713888887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45939.715713888887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45939.715713888887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45939.715713888887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45939.715713888887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45939.715713888887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45939.715713888887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45939.715713888887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45939.715713888887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45939.715713888887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45939.715713888887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45939.715713888887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45939.715713888887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45939.715713888887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45939.715713888887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45939.715713888887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45939.715713888887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45939.715713888887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45939.715713888887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45939.715713888887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45939.715713888887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45939.715713888887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45939.715713888887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45939.715713888887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45939.715713888887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45939.715713888887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45939.715713888887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45939.715713888887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45939.715713888887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45939.715713888887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45939.715713888887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45939.715713888887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45939.715713888887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45939.715713888887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45939.715713888887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45939.715713888887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45939.715713888887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45939.715713888887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45939.715713888887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45939.715713888887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45939.715713888887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45939.715713888887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45939.715713888887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45939.715713888887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45939.715713888887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45939.715713888887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45939.715713888887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45939.715713888887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45939.715713888887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45939.715713888887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45939.715713888887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45939.715713888887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45939.715713888887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45939.715713888887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45939.715713888887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45939.715713888887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45939.715713888887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45939.715713888887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45939.715713888887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45939.715713888887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45939.715713888887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45939.715713888887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45939.715713888887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45939.715713888887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45939.715713888887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45939.715713888887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45939.715713888887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45939.715713888887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45939.715713888887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45939.715713888887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45939.715713888887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45939.715713888887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45939.715713888887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45939.715713888887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45939.715713888887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45939.715713888887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45939.715713888887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45939.715713888887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45939.715713888887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45939.715713888887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45939.715713888887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45939.715713888887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45939.715713888887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45939.715713888887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45939.715713888887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45939.715713888887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45939.715713888887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45939.715713888887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45939.715713888887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45939.715713888887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45939.715713888887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45939.715713888887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45939.715713888887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45939.715713888887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45939.715713888887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45939.715713888887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45939.715713888887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45939.715713888887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45939.715713888887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45939.715713888887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45939.715713888887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45939.715713888887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45939.715713888887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45939.715713888887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45939.715713888887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45939.715713888887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45939.715713888887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45939.715713888887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45939.715713888887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45939.715713888887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45939.715713888887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45939.715713888887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45939.715713888887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45939.715713888887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45939.715713888887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45939.715713888887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45939.715713888887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45939.715713888887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45939.715713888887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45939.715713888887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45939.715713888887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45939.715713888887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45939.715713888887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45939.715713888887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45939.715713888887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45939.715713888887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45939.715713888887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45939.715713888887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45939.715713888887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45939.715713888887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45939.715713888887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45939.715713888887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45939.715713888887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45939.715713888887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45939.715713888887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45939.715713888887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45939.715713888887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45939.715713888887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45939.715713888887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45939.715713888887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45939.715713888887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45939.715713888887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45939.715713888887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45939.715713888887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45939.715713888887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45939.715713888887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45939.715713888887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45939.715713888887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45939.715713888887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45939.715713888887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45939.715713888887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45939.715713888887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45939.715713888887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45939.715713888887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45939.715713888887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45939.715713888887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45939.715713888887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45939.715713888887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45939.715713888887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45939.715713888887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45939.715713888887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45939.715713888887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45939.715713888887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45939.715713888887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45939.715713888887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45939.715713888887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45939.715713888887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45939.715713888887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45939.715713888887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45939.715713888887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45939.715713888887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45939.715713888887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45939.715713888887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45939.715713888887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45939.715713888887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45939.715713888887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45939.715713888887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45939.715713888887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45939.715713888887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45939.715713888887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45939.715713888887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45939.715713888887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45939.715713888887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45939.715713888887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45939.715713888887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45939.715713888887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45939.715713888887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45939.715713888887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45939.715713888887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45939.715713888887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45939.715713888887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45939.715713888887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45939.715713888887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45939.715713888887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45939.715713888887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45939.715713888887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45939.715713888887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45939.715713888887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45939.715713888887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45939.715713888887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45939.715713888887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45939.715713888887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45939.715713888887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45939.715713888887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45939.715713888887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45939.715713888887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45939.715713888887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45939.715713888887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45939.715713888887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45939.715713888887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45939.715713888887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45939.715713888887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45939.715713888887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45939.715713888887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45939.715713888887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45939.715713888887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45939.715713888887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45939.715713888887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45939.715713888887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45939.715713888887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45939.715713888887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45939.715713888887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45939.715713888887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45939.715713888887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45939.715713888887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45939.715713888887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45939.715713888887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45939.715713888887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45939.715713888887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45939.715713888887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45939.715713888887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45939.715713888887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45939.715713888887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45939.715713888887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45939.715713888887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45939.715713888887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45939.715713888887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45939.715713888887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45939.715713888887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45939.715713888887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45939.715713888887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45939.715713888887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45939.715713888887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45939.715713888887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45939.715713888887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45939.715713888887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45939.715713888887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45939.715713888887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45939.715713888887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45939.715713888887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45939.715713888887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45939.715713888887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45939.715713888887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45939.715713888887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45939.715713888887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45939.715713888887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45939.715713888887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45939.715713888887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45939.715713888887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45939.715713888887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45939.715713888887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45939.715713888887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45939.715713888887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45939.715713888887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45939.715713888887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45939.715713888887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45939.715713888887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45939.715713888887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45939.715713888887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45939.715713888887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45939.715713888887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45939.715713888887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45939.715713888887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45939.715713888887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45939.715713888887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45939.715713888887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45939.715713888887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45939.715713888887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45939.715713888887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45939.715713888887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45939.715713888887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45939.715713888887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45939.715713888887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45939.715713888887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45939.715713888887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45939.715713888887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45939.715713888887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45939.715713888887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45939.715713888887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45939.715713888887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45939.715713888887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45939.715713888887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45939.715713888887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45939.715713888887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45939.715713888887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45939.715713888887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45939.715713888887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45939.715713888887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45939.715713888887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45939.715713888887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45939.715713888887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45939.715713888887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45939.715713888887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45939.715713888887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45939.715713888887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45939.715713888887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45939.715713888887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45939.715713888887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45939.715713888887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45939.715713888887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45939.715713888887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45939.715713888887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45939.715713888887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45939.715713888887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45939.715713888887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45939.715713888887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45939.715713888887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45939.715713888887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45939.715713888887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45939.715713888887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45939.715713888887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45939.715713888887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45939.715713888887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45939.715713888887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45939.715713888887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45939.715713888887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45939.715713888887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45939.715713888887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45939.715713888887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45939.715713888887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45939.715713888887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45939.715713888887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45939.715713888887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45939.715713888887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45939.715713888887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45939.715713888887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45939.715713888887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45939.715713888887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45939.715713888887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45939.715713888887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45939.715713888887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45939.715713888887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45939.715713888887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45939.715713888887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45939.715713888887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45939.715713888887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45939.715713888887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45939.715713888887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45939.715713888887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45939.715713888887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45939.715713888887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45939.715713888887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45939.715713888887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45939.715713888887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45939.715713888887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45939.715713888887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45939.715713888887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45939.715713888887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45939.715713888887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45939.715713888887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45939.715713888887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45939.715713888887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45939.715713888887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45939.715713888887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45939.715713888887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45939.715713888887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45939.715713888887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45939.715713888887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45939.715713888887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45939.715713888887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45939.715713888887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45939.715713888887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45939.715713888887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45939.715713888887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45939.715713888887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45939.715713888887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45939.715713888887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45939.715713888887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45939.715713888887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45939.715713888887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45939.715713888887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45939.715713888887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45939.715713888887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45939.715713888887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45939.715713888887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45939.715713888887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45939.715713888887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45939.715713888887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45939.715713888887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45939.715713888887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45939.715713888887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45939.715713888887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45939.715713888887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45939.715713888887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45939.715713888887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45939.715713888887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45939.715713888887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45939.715713888887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45939.715713888887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45939.715713888887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45939.715713888887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45939.715713888887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45939.715713888887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45939.715713888887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45939.715713888887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45939.715713888887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45939.715713888887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45939.715713888887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45939.715713888887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45939.715713888887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45939.715713888887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45939.715713888887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45939.715713888887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45939.715713888887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45939.715713888887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45939.715713888887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45939.715713888887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45939.715713888887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45939.715713888887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45939.715713888887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45939.715713888887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45939.715713888887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45939.715713888887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45939.715713888887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45939.715713888887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45939.715713888887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45939.715713888887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45939.715713888887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45939.715713888887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45939.715713888887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45939.715713888887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45939.715713888887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45939.715713888887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45939.715713888887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45939.715713888887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45939.715713888887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45939.715713888887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45939.715713888887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45939.715713888887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45939.715713888887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45939.715713888887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45939.715713888887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45939.715713888887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45939.715713888887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45939.715713888887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45939.715713888887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45939.715713888887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45939.715713888887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45939.715713888887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45939.715713888887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45939.715713888887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45939.715713888887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45939.715713888887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45939.715713888887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45939.715713888887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45939.715713888887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45939.715713888887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45939.715713888887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45939.715713888887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45939.715713888887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45939.715713888887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45939.715713888887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45939.715713888887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45939.715713888887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45939.715713888887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45939.715713888887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45939.715713888887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45939.715713888887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45939.715713888887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45939.715713888887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45939.715713888887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45939.715713888887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45939.715713888887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45939.715713888887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45939.715713888887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45939.715713888887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45939.715713888887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45939.715713888887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45939.715713888887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45939.715713888887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45939.715713888887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45939.715713888887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45939.715713888887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45939.715713888887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45939.715713888887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45939.715713888887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45939.715713888887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45939.715713888887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45939.715713888887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45939.715713888887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45939.715713888887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45939.715713888887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45939.715713888887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45939.715713888887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45939.715713888887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45939.715713888887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45939.715713888887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45939.715713888887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45939.715713888887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45939.715713888887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45939.715713888887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45939.715713888887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45939.715713888887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45939.715713888887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45939.715713888887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45939.715713888887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45939.715713888887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45939.715713888887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45939.715713888887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45939.715713888887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45939.715713888887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45939.715713888887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45939.715713888887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45939.715713888887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45939.715713888887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45939.715713888887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45939.715713888887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45939.715713888887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45939.715713888887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45939.715713888887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45939.715713888887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45939.715713888887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45939.715713888887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45939.715713888887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45939.715713888887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45939.715713888887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45939.715713888887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45939.715713888887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45939.715713888887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45939.715713888887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45939.715713888887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45939.715713888887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45939.715713888887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45939.715713888887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45939.715713888887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45939.715713888887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45939.715713888887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45939.715713888887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45939.715713888887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45939.715713888887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45939.715713888887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45939.715713888887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45939.715713888887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45939.715713888887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45939.715713888887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45939.715713888887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45939.715713888887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45939.715713888887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45939.715713888887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45939.715713888887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45939.715713888887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45939.715713888887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45939.715713888887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45939.715713888887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45939.715713888887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45939.715713888887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45939.715713888887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45939.715713888887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45939.715713888887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45939.715713888887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45939.715713888887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45939.715713888887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45939.715713888887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45939.715713888887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45939.715713888887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45939.715713888887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45939.715713888887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45939.715713888887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45939.715713888887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45939.715713888887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45939.715713888887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45939.715713888887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45939.715713888887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45939.715713888887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45939.715713888887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45939.715713888887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45939.715713888887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45939.715713888887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45939.715713888887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45939.715713888887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45939.715713888887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45939.715713888887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45939.715713888887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45939.715713888887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45939.715713888887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45939.715713888887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45939.715713888887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45939.715713888887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45939.715713888887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45939.715713888887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45939.715713888887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45939.715713888887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45939.715713888887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45939.715713888887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45939.715713888887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45939.715713888887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45939.715713888887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45939.715713888887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45939.715713888887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45939.715713888887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45939.715713888887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45939.715713888887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45939.715713888887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45939.715713888887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45939.715713888887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45939.715713888887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45939.715713888887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45939.715713888887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45939.715713888887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45939.715713888887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45939.715713888887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45939.715713888887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45939.715713888887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45939.715713888887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45939.715713888887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45939.715713888887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45939.715713888887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45939.715713888887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45939.715713888887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45939.715713888887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45939.715713888887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45939.715713888887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45939.715713888887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45939.715713888887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45939.715713888887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45939.715713888887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45939.715713888887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45939.715713888887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45939.715713888887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45939.715713888887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45939.715713888887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45939.715713888887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45939.715713888887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45939.715713888887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45939.715713888887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45939.715713888887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45939.715713888887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45939.715713888887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45939.715713888887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45939.715713888887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45939.715713888887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45939.715713888887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45939.715713888887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45939.715713888887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45939.715713888887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45939.715713888887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45939.715713888887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45939.715713888887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45939.715713888887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45939.715713888887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45939.715713888887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45939.715713888887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45939.715713888887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45939.715713888887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45939.715713888887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45939.715713888887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45939.715713888887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45939.715713888887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45939.715713888887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45939.715713888887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45939.715713888887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45939.715713888887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45939.715713888887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45939.715713888887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45939.715713888887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45939.715713888887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45939.715713888887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45939.715713888887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45939.715713888887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45939.715713888887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45939.715713888887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45939.715713888887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45939.715713888887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45939.715713888887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45939.715713888887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45939.715713888887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45939.715713888887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45939.715713888887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45939.715713888887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45939.715713888887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45939.715713888887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45939.715713888887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45939.715713888887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45939.715713888887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45939.715713888887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45939.715713888887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45939.715713888887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45939.715713888887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45939.715713888887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45939.715713888887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45939.715713888887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45939.715713888887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45939.715713888887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45939.715713888887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45939.715713888887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45939.715713888887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45939.715713888887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45939.715713888887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45939.715713888887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45939.715713888887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45939.715713888887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45939.715713888887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45939.715713888887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45939.715713888887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45939.715713888887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45939.715713888887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45939.715713888887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45939.715713888887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45939.715713888887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45939.715713888887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45939.715713888887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45939.715713888887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45939.715713888887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45939.715713888887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45939.715713888887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45939.715713888887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45939.715713888887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45939.715713888887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45939.715713888887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45939.715713888887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45939.715713888887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45939.715713888887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45939.715713888887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45939.715713888887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45939.715713888887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45939.715713888887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45939.715713888887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45939.715713888887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45939.715713888887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45939.715713888887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45939.715713888887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45939.715713888887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45939.715713888887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45939.715713888887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45939.715713888887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45939.715713888887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45939.715713888887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45939.715713888887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45939.715713888887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45939.715713888887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45939.715713888887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45939.715713888887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45939.715713888887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45939.715713888887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45939.715713888887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45939.715713888887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45939.715713888887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45939.715713888887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45939.715713888887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45939.715713888887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45939.715713888887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45939.715713888887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45939.715713888887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45939.715713888887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45939.715713888887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45939.715713888887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45939.715713888887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45939.715713888887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45939.715713888887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45939.715713888887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45939.715713888887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45939.715713888887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45939.715713888887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45939.715713888887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45939.715713888887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45939.715713888887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45939.715713888887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45939.715713888887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45939.715713888887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45939.715713888887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45939.715713888887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45939.715713888887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45939.715713888887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45939.715713888887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45939.715713888887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45939.715713888887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45939.715713888887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45939.715713888887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45939.715713888887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45939.715713888887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45939.715713888887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45939.715713888887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45939.715713888887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45939.715713888887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45939.715713888887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45939.715713888887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45939.715713888887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45939.715713888887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45939.715713888887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45939.715713888887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45939.715713888887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45939.715713888887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45939.715713888887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45939.715713888887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45939.715713888887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45939.715713888887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45939.715713888887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45939.715713888887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45939.715713888887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45939.715713888887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45939.715713888887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45939.715713888887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45939.715713888887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45939.715713888887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45939.715713888887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45939.715713888887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45939.715713888887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45939.715713888887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45939.715713888887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45939.715713888887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45939.715713888887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45939.715713888887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45939.715713888887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45939.715713888887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45939.715713888887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45939.715713888887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45939.715713888887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45939.715713888887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45939.715713888887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45939.715713888887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45939.715713888887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45939.715713888887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45939.715713888887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45939.715713888887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45939.715713888887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45939.715713888887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45939.715713888887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45939.715713888887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45939.715713888887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45939.715713888887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45939.715713888887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45939.715713888887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45939.715713888887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45939.715713888887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45939.715713888887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45939.715713888887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45939.715713888887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45939.715713888887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45939.715713888887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45939.715713888887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45939.715713888887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45939.715713888887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45939.715713888887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45939.715713888887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45939.715713888887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45939.715713888887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45939.715713888887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45939.715713888887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45939.715713888887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45939.715713888887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45939.715713888887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45939.715713888887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45939.715713888887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45939.715713888887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45939.715713888887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45939.715713888887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45939.715713888887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45939.715713888887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45939.715713888887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45939.715713888887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45939.715713888887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45939.715713888887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45939.715713888887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45939.715713888887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45939.715713888887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45939.715713888887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45939.715713888887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45939.715713888887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45939.715713888887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45939.715713888887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45939.715713888887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45939.715713888887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45939.715713888887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45939.715713888887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45939.715713888887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45939.715713888887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45939.715713888887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45939.715713888887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45939.715713888887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45939.715713888887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45939.715713888887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45939.715713888887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45939.715713888887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45939.715713888887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45939.715713888887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45939.715713888887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45939.715713888887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45939.715713888887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45939.715713888887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45939.715713888887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45939.715713888887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45939.715713888887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45939.715713888887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45939.715713888887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45939.715713888887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45939.715713888887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45939.715713888887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45939.715713888887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45939.715713888887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45939.715713888887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45939.715713888887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45939.715713888887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45939.715713888887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45939.715713888887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45939.715713888887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45939.715713888887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45939.715713888887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45939.715713888887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45939.715713888887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45939.715713888887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45939.715713888887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45939.715713888887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45939.715713888887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45939.715713888887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45939.715713888887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45939.715713888887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45939.715713888887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45939.715713888887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45939.715713888887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45939.715713888887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45939.715713888887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45939.715713888887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45939.715713888887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45939.715713888887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45939.715713888887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45939.715713888887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45939.715713888887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45939.715713888887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45939.715713888887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45939.715713888887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45939.715713888887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45939.715713888887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45939.715713888887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45939.715713888887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45939.715713888887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45939.715713888887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45939.715713888887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45939.715713888887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45939.715713888887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45939.715713888887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45939.715713888887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45939.715713888887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45939.715713888887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45939.715713888887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45939.715713888887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45939.715713888887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45939.715713888887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45939.715713888887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45939.715713888887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45939.715713888887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45939.715713888887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45939.715713888887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45939.715713888887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45939.715713888887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45939.715713888887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45939.715713888887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45939.715713888887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45939.715713888887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45939.715713888887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45939.715713888887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45939.715713888887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45939.715713888887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45939.715713888887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45939.715713888887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45939.715713888887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45939.715713888887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45939.715713888887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45939.715713888887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45939.715713888887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45939.715713888887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45939.715713888887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45939.715713888887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45939.715713888887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45939.715713888887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45939.715713888887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45939.715713888887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45939.715713888887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45939.715713888887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45939.715713888887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45939.715713888887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45939.715713888887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45939.715713888887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45939.715713888887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45939.715713888887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45939.715713888887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45939.715713888887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45939.715713888887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45939.715713888887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45939.715713888887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45939.715713888887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45939.715713888887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45939.715713888887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45939.715713888887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45939.715713888887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45939.715713888887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45939.715713888887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45939.715713888887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45939.715713888887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45939.715713888887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45939.715713888887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45939.715713888887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45939.715713888887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45939.715713888887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45939.715713888887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45939.715713888887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45939.715713888887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45939.715713888887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45939.715713888887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45939.715713888887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45939.715713888887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45939.715713888887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45939.715713888887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45939.715713888887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45939.715713888887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45939.715713888887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45939.715713888887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45939.715713888887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45939.715713888887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45939.715713888887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45939.715713888887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45939.715713888887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45939.715713888887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45939.715713888887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45939.715713888887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45939.715713888887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45939.715713888887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45939.715713888887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45939.715713888887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45939.715713888887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45939.715713888887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45939.715713888887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45939.715713888887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45939.715713888887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45939.715713888887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45939.715713888887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45939.715713888887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45939.715713888887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45939.715713888887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45939.715713888887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45939.715713888887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45939.715713888887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45939.715713888887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45939.715713888887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45939.715713888887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45939.715713888887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45939.715713888887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45939.715713888887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45939.715713888887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45939.715713888887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45939.715713888887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45939.715713888887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45939.715713888887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45939.715713888887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45939.715713888887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45939.715713888887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45939.715713888887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45939.715713888887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45939.715713888887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45939.715713888887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45939.715713888887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45939.715713888887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45939.715713888887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45939.715713888887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45939.715713888887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45939.715713888887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45939.715713888887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45939.715713888887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45939.715713888887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45939.715713888887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45939.715713888887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45939.715713888887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236.23499629629077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0.15846851851529209</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2</v>
      </c>
      <c r="D4" s="99" t="s">
        <v>35455</v>
      </c>
      <c r="E4" s="104" t="s">
        <v>39043</v>
      </c>
      <c r="F4" s="131">
        <v>45939.70584490741</v>
      </c>
      <c r="G4" s="132">
        <f ca="1">IFERROR(NOW()-F4,"")</f>
        <v>9.8689814767567441E-3</v>
      </c>
      <c r="H4" s="131">
        <v>45939.6562962963</v>
      </c>
      <c r="I4" s="127" t="str">
        <f>IFERROR(VLOOKUP(D4,DB!A:F,6,0),"")</f>
        <v>SCECO</v>
      </c>
      <c r="J4" s="127" t="str">
        <f>IFERROR(VLOOKUP(D4,DB!A:G,7,0),"")</f>
        <v>Dead+In progress</v>
      </c>
      <c r="K4" s="133" t="s">
        <v>39059</v>
      </c>
      <c r="L4" s="129" t="str">
        <f>IFERROR(VLOOKUP(D4,DB!A:I,9,0),"")</f>
        <v>Latis</v>
      </c>
    </row>
    <row r="5" spans="1:16" ht="15" customHeight="1">
      <c r="A5" s="127"/>
      <c r="B5" s="127" t="str">
        <f>IFERROR(VLOOKUP(D5,DB!A:K,11,0),"")</f>
        <v/>
      </c>
      <c r="C5" s="128"/>
      <c r="D5" s="99"/>
      <c r="E5" s="104"/>
      <c r="F5" s="131"/>
      <c r="G5" s="132">
        <f ca="1">IFERROR(NOW()-F5,"")</f>
        <v>45939.715713888887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45939.715713888887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45939.715713888887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45939.715713888887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45939.715713888887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45939.715713888887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45939.715713888887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45939.715713888887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45939.715713888887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45939.715713888887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45939.715713888887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45939.715713888887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45939.715713888887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45939.715713888887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45939.715713888887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45939.715713888887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45939.715713888887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45939.715713888887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45939.715713888887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45939.715713888887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45939.715713888887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45939.715713888887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45939.715713888887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45939.715713888887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45939.715713888887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45939.715713888887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45939.715713888887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45939.715713888887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45939.715713888887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45939.715713888887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45939.715713888887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45939.715713888887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45939.715713888887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45939.715713888887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45939.715713888887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45939.715713888887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45939.715713888887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45939.715713888887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45939.715713888887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45939.715713888887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45939.715713888887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45939.715713888887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45939.715713888887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45939.715713888887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45939.715713888887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45939.715713888887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45939.715713888887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45939.715713888887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45939.715713888887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45939.715713888887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45939.715713888887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45939.715713888887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45939.715713888887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45939.715713888887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45939.715713888887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45939.715713888887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45939.715713888887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45939.715713888887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45939.715713888887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45939.715713888887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45939.715713888887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45939.715713888887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45939.715713888887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45939.715713888887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45939.715713888887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45939.715713888887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45939.715713888887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45939.715713888887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45939.715713888887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45939.715713888887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45939.715713888887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45939.715713888887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45939.715713888887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45939.715713888887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45939.715713888887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45939.715713888887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45939.715713888887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45939.715713888887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45939.715713888887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45939.715713888887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45939.715713888887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45939.715713888887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45939.715713888887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45939.715713888887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45939.715713888887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45939.715713888887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45939.715713888887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45939.715713888887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45939.715713888887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45939.715713888887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45939.715713888887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45939.715713888887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45939.715713888887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45939.715713888887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45939.715713888887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45939.715713888887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45939.715713888887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45939.715713888887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45939.715713888887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45939.715713888887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45939.715713888887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45939.715713888887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45939.715713888887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45939.715713888887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45939.715713888887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45939.715713888887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45939.715713888887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45939.715713888887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45939.715713888887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45939.715713888887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45939.715713888887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45939.715713888887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45939.715713888887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45939.715713888887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45939.715713888887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45939.715713888887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45939.715713888887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45939.715713888887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45939.715713888887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45939.715713888887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45939.715713888887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45939.715713888887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45939.715713888887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45939.715713888887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45939.715713888887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45939.715713888887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45939.715713888887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45939.715713888887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45939.715713888887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45939.715713888887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45939.715713888887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45939.715713888887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45939.715713888887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45939.715713888887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45939.715713888887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45939.715713888887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45939.715713888887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45939.715713888887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45939.715713888887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45939.715713888887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45939.715713888887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45939.715713888887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45939.715713888887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45939.715713888887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45939.715713888887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45939.715713888887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45939.715713888887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45939.715713888887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45939.715713888887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45939.715713888887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45939.715713888887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45939.715713888887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45939.715713888887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45939.715713888887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45939.715713888887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45939.715713888887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45939.715713888887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45939.715713888887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45939.715713888887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45939.715713888887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45939.715713888887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45939.715713888887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45939.715713888887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45939.715713888887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45939.715713888887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45939.715713888887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45939.715713888887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45939.715713888887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45939.715713888887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45939.715713888887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45939.715713888887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45939.715713888887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45939.715713888887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45939.715713888887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45939.715713888887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45939.715713888887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45939.715713888887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45939.715713888887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45939.715713888887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45939.715713888887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45939.715713888887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45939.715713888887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45939.715713888887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45939.715713888887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45939.715713888887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45939.715713888887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45939.715713888887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45939.715713888887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45939.715713888887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45939.715713888887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45939.715713888887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45939.715713888887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45939.715713888887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45939.715713888887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45939.715713888887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45939.715713888887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45939.715713888887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45939.715713888887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45939.715713888887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45939.715713888887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45939.715713888887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45939.715713888887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45939.715713888887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45939.715713888887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45939.715713888887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45939.715713888887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45939.715713888887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45939.715713888887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45939.715713888887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45939.715713888887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45939.715713888887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45939.715713888887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45939.715713888887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45939.715713888887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45939.715713888887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45939.715713888887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45939.715713888887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45939.715713888887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45939.715713888887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45939.715713888887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45939.715713888887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45939.715713888887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45939.715713888887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45939.715713888887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45939.715713888887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45939.715713888887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45939.715713888887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45939.715713888887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45939.715713888887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45939.715713888887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45939.715713888887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45939.715713888887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45939.715713888887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45939.715713888887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45939.715713888887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45939.715713888887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45939.715713888887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45939.715713888887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45939.715713888887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45939.715713888887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45939.715713888887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45939.715713888887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45939.715713888887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45939.715713888887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45939.715713888887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45939.715713888887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45939.715713888887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45939.715713888887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45939.715713888887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45939.715713888887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45939.715713888887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45939.715713888887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45939.715713888887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45939.715713888887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45939.715713888887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45939.715713888887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45939.715713888887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45939.715713888887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45939.715713888887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45939.715713888887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45939.715713888887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45939.715713888887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45939.715713888887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45939.715713888887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45939.715713888887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45939.715713888887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45939.715713888887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45939.715713888887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45939.715713888887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45939.715713888887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45939.715713888887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45939.715713888887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45939.715713888887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45939.715713888887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45939.715713888887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45939.715713888887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45939.715713888887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45939.715713888887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45939.715713888887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45939.715713888887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45939.715713888887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45939.715713888887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45939.715713888887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45939.715713888887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45939.715713888887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45939.715713888887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45939.715713888887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45939.715713888887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45939.715713888887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45939.715713888887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45939.715713888887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45939.715713888887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45939.715713888887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45939.715713888887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45939.715713888887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45939.715713888887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45939.715713888887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45939.715713888887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45939.715713888887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45939.715713888887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45939.715713888887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45939.715713888887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45939.715713888887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45939.715713888887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45939.715713888887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45939.715713888887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45939.715713888887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45939.715713888887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45939.715713888887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45939.715713888887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45939.715713888887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45939.715713888887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45939.715713888887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45939.715713888887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45939.715713888887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45939.715713888887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45939.715713888887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45939.715713888887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45939.715713888887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45939.715713888887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45939.715713888887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45939.715713888887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45939.715713888887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45939.715713888887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45939.715713888887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45939.715713888887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45939.715713888887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45939.715713888887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45939.715713888887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45939.715713888887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45939.715713888887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45939.715713888887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45939.715713888887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45939.715713888887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45939.715713888887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45939.715713888887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45939.715713888887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45939.715713888887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45939.715713888887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45939.715713888887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45939.715713888887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45939.715713888887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45939.715713888887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45939.715713888887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45939.715713888887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45939.715713888887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45939.715713888887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45939.715713888887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45939.715713888887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45939.715713888887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45939.715713888887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45939.715713888887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45939.715713888887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45939.715713888887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45939.715713888887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45939.715713888887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45939.715713888887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45939.715713888887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45939.715713888887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45939.715713888887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45939.715713888887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45939.715713888887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45939.715713888887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45939.715713888887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45939.715713888887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45939.715713888887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45939.715713888887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45939.715713888887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45939.715713888887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45939.715713888887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45939.715713888887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45939.715713888887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45939.715713888887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45939.715713888887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45939.715713888887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45939.715713888887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45939.715713888887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45939.715713888887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45939.715713888887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45939.715713888887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45939.715713888887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45939.715713888887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45939.715713888887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45939.715713888887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45939.715713888887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45939.715713888887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45939.715713888887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45939.715713888887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45939.715713888887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45939.715713888887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45939.715713888887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45939.715713888887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45939.715713888887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45939.715713888887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45939.715713888887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45939.715713888887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45939.715713888887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45939.715713888887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45939.715713888887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45939.715713888887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45939.715713888887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45939.715713888887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45939.715713888887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45939.715713888887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45939.715713888887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45939.715713888887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45939.715713888887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45939.715713888887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45939.715713888887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45939.715713888887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45939.715713888887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45939.715713888887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45939.715713888887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45939.715713888887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45939.715713888887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45939.715713888887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45939.715713888887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45939.715713888887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45939.715713888887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45939.715713888887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45939.715713888887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45939.715713888887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45939.715713888887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45939.715713888887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45939.715713888887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45939.715713888887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45939.715713888887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45939.715713888887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45939.715713888887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45939.715713888887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45939.715713888887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45939.715713888887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45939.715713888887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45939.715713888887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45939.715713888887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45939.715713888887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45939.715713888887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45939.715713888887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45939.715713888887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45939.715713888887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45939.715713888887</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45939.715713888887</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45939.715713888887</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45939.715713888887</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45939.715713888887</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47.883653703698656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13.52683657407033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45939.715713888887</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45939.715713888887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45939.715713888887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45939.715713888887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45939.715713888887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45939.715713888887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45939.715713888887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45939.715713888887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45939.715713888887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45939.715713888887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45939.715713888887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45939.715713888887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45939.715713888887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45939.715713888887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45939.715713888887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45939.715713888887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45939.715713888887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45939.715713888887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45939.715713888887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45939.715713888887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45939.715713888887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45939.715713888887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45939.715713888887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45939.715713888887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45939.715713888887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45939.715713888887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45939.715713888887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45939.715713888887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45939.715713888887</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45939.715713888887</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45939.715713888887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45939.715713888887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45939.715713888887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45939.715713888887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45939.715713888887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45939.715713888887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45939.715713888887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45939.715713888887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45939.715713888887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45939.715713888887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45939.715713888887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45939.715713888887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45939.715713888887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45939.715713888887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45939.715713888887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45939.715713888887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45939.715713888887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45939.715713888887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45939.715713888887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45939.715713888887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45939.715713888887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45939.715713888887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45939.715713888887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45939.715713888887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45939.715713888887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45939.715713888887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45939.715713888887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45939.715713888887</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45939.715713888887</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45939.715713888887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45939.715713888887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45939.715713888887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45939.715713888887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45939.715713888887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45939.715713888887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45939.715713888887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45939.715713888887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45939.715713888887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45939.715713888887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45939.715713888887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45939.715713888887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45939.715713888887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45939.715713888887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45939.715713888887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45939.715713888887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45939.715713888887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45939.715713888887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45939.715713888887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45939.715713888887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45939.715713888887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45939.715713888887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45939.715713888887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45939.715713888887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45939.715713888887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45939.715713888887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45939.715713888887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45939.715713888887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45939.715713888887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45939.715713888887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45939.715713888887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45939.715713888887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45939.715713888887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45939.715713888887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45939.715713888887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45939.715713888887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45939.715713888887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45939.715713888887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45939.715713888887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45939.715713888887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45939.715713888887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45939.715713888887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45939.715713888887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45939.715713888887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45939.715713888887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45939.715713888887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45939.715713888887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45939.715713888887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45939.715713888887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45939.715713888887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45939.715713888887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45939.715713888887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45939.715713888887</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45939.715713888887</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12.942866666664486</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0.18665138888900401</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5.83474166666565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4.7734685185132548</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39071</v>
      </c>
      <c r="B6" s="156" t="str">
        <f>IFERROR(VLOOKUP(D6,DB!A:K,11,0),"")</f>
        <v>R6</v>
      </c>
      <c r="C6" s="156">
        <v>2</v>
      </c>
      <c r="D6" s="156" t="s">
        <v>32685</v>
      </c>
      <c r="E6" s="156" t="s">
        <v>38964</v>
      </c>
      <c r="F6" s="161">
        <v>45939.637326388889</v>
      </c>
      <c r="G6" s="151">
        <f ca="1">IFERROR(NOW()-F6,"-")</f>
        <v>7.8387499997916166E-2</v>
      </c>
      <c r="H6" s="161">
        <v>45939.632824074077</v>
      </c>
      <c r="I6" s="156" t="str">
        <f>IFERROR(VLOOKUP(D6,DB!A:F,6,0),"")</f>
        <v>SCECO</v>
      </c>
      <c r="J6" s="156" t="str">
        <f>IFERROR(VLOOKUP(D6,DB!A:G,7,0),"")</f>
        <v>Dead</v>
      </c>
      <c r="K6" s="156" t="s">
        <v>39072</v>
      </c>
      <c r="L6" s="156" t="str">
        <f>IFERROR(VLOOKUP(D6,DB!A:I,9,0),"")</f>
        <v>Latis</v>
      </c>
    </row>
    <row r="7" spans="1:16383" ht="31.5" customHeight="1">
      <c r="A7" s="156"/>
      <c r="B7" s="156" t="str">
        <f>IFERROR(VLOOKUP(D7,DB!A:K,11,0),"")</f>
        <v>R6</v>
      </c>
      <c r="C7" s="156">
        <v>1</v>
      </c>
      <c r="D7" s="156" t="s">
        <v>34746</v>
      </c>
      <c r="E7" s="156"/>
      <c r="F7" s="156"/>
      <c r="G7" s="151">
        <f ca="1">IFERROR(NOW()-F7,"-")</f>
        <v>45939.715713888887</v>
      </c>
      <c r="H7" s="156"/>
      <c r="I7" s="156" t="str">
        <f>IFERROR(VLOOKUP(D7,DB!A:F,6,0),"")</f>
        <v>Generator-SG</v>
      </c>
      <c r="J7" s="156" t="str">
        <f>IFERROR(VLOOKUP(D7,DB!A:G,7,0),"")</f>
        <v>Vandalized</v>
      </c>
      <c r="K7" s="156" t="s">
        <v>39073</v>
      </c>
      <c r="L7" s="156" t="str">
        <f>IFERROR(VLOOKUP(D7,DB!A:I,9,0),"")</f>
        <v>Latis</v>
      </c>
    </row>
    <row r="8" spans="1:16383" ht="31.5" customHeight="1">
      <c r="A8" s="156"/>
      <c r="B8" s="156" t="str">
        <f>IFERROR(VLOOKUP(D8,DB!A:K,11,0),"")</f>
        <v>R6</v>
      </c>
      <c r="C8" s="156">
        <v>1</v>
      </c>
      <c r="D8" s="164" t="s">
        <v>32951</v>
      </c>
      <c r="E8" s="156"/>
      <c r="F8" s="156"/>
      <c r="G8" s="151">
        <f ca="1">IFERROR(NOW()-F8,"-")</f>
        <v>45939.715713888887</v>
      </c>
      <c r="H8" s="156"/>
      <c r="I8" s="156" t="str">
        <f>IFERROR(VLOOKUP(D8,DB!A:F,6,0),"")</f>
        <v>SCECO</v>
      </c>
      <c r="J8" s="156" t="str">
        <f>IFERROR(VLOOKUP(D8,DB!A:G,7,0),"")</f>
        <v>Dead+No BB Design</v>
      </c>
      <c r="K8" s="156" t="s">
        <v>39074</v>
      </c>
      <c r="L8" s="156" t="str">
        <f>IFERROR(VLOOKUP(D8,DB!A:I,9,0),"")</f>
        <v>Latis</v>
      </c>
    </row>
    <row r="9" spans="1:16383" ht="31.5" customHeight="1">
      <c r="A9" s="156"/>
      <c r="B9" s="156" t="str">
        <f>IFERROR(VLOOKUP(D9,DB!A:K,11,0),"")</f>
        <v/>
      </c>
      <c r="C9" s="156"/>
      <c r="D9" s="156"/>
      <c r="E9" s="156"/>
      <c r="F9" s="156"/>
      <c r="G9" s="151">
        <f ca="1">IFERROR(NOW()-F9,"-")</f>
        <v>45939.715713888887</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45939.715713888887</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45939.715713888887</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45939.715713888887</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45939.715713888887</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45939.715713888887</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45939.715713888887</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45939.715713888887</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45939.715713888887</v>
      </c>
      <c r="H17" s="156"/>
      <c r="I17" s="156" t="str">
        <f>IFERROR(VLOOKUP(D17,DB!A:F,6,0),"")</f>
        <v/>
      </c>
      <c r="J17" s="156" t="str">
        <f>IFERROR(VLOOKUP(D17,DB!A:G,7,0),"")</f>
        <v/>
      </c>
      <c r="K17" s="156"/>
      <c r="L17" s="156" t="str">
        <f>IFERROR(VLOOKUP(D17,DB!A:I,9,0),"")</f>
        <v/>
      </c>
    </row>
    <row r="18" spans="1:12" ht="31.5" customHeight="1">
      <c r="A18" s="110"/>
      <c r="B18" s="157" t="str">
        <f>IFERROR(VLOOKUP(D18,DB!A:K,11,0),"")</f>
        <v/>
      </c>
      <c r="C18" s="157"/>
      <c r="D18" s="157"/>
      <c r="E18" s="158"/>
      <c r="F18" s="113"/>
      <c r="G18" s="151">
        <f ca="1">IFERROR(NOW()-F18,"-")</f>
        <v>45939.715713888887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45939.715713888887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45939.715713888887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45939.715713888887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45939.715713888887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45939.715713888887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45939.715713888887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45939.715713888887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45939.715713888887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45939.715713888887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45939.715713888887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45939.715713888887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45939.715713888887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45939.715713888887</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45939.715713888887</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45939.715713888887</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45939.715713888887</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45939.715713888887</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45939.715713888887</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45939.715713888887</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45939.715713888887</v>
      </c>
      <c r="H38" s="113"/>
      <c r="I38" s="157" t="str">
        <f>IFERROR(VLOOKUP(D38,DB!A:F,6,0),"")</f>
        <v/>
      </c>
      <c r="J38" s="157" t="str">
        <f>IFERROR(VLOOKUP(D38,DB!A:G,7,0),"")</f>
        <v/>
      </c>
      <c r="K38" s="160"/>
      <c r="L38" s="158" t="str">
        <f>IFERROR(VLOOKUP(D38,DB!A:I,9,0),"")</f>
        <v/>
      </c>
    </row>
    <row r="39" spans="1:12" ht="31.5" customHeight="1">
      <c r="A39" s="110"/>
      <c r="B39" s="109" t="str">
        <f>IFERROR(VLOOKUP(D39,DB!A:K,11,0),"")</f>
        <v/>
      </c>
      <c r="C39" s="111"/>
      <c r="D39" s="109"/>
      <c r="E39" s="112"/>
      <c r="F39" s="113"/>
      <c r="G39" s="81">
        <f ca="1">IFERROR(NOW()-F39,"-")</f>
        <v>45939.715713888887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45939.715713888887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45939.715713888887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45939.715713888887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45939.715713888887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45939.715713888887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45939.715713888887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45939.715713888887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45939.715713888887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45939.715713888887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45939.715713888887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45939.715713888887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45939.715713888887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45939.715713888887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45939.715713888887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45939.715713888887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45939.715713888887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45939.715713888887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45939.715713888887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45939.715713888887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45939.715713888887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45939.715713888887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45939.715713888887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45939.715713888887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45939.715713888887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45939.715713888887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45939.715713888887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45939.715713888887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45939.715713888887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45939.715713888887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45939.715713888887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45939.715713888887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45939.715713888887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45939.715713888887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45939.715713888887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45939.715713888887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45939.715713888887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45939.715713888887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45939.715713888887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45939.715713888887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45939.715713888887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45939.715713888887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45939.715713888887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45939.715713888887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45939.715713888887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45939.715713888887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45939.715713888887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45939.715713888887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45939.715713888887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45939.715713888887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45939.715713888887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45939.715713888887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45939.715713888887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45939.715713888887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45939.715713888887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45939.715713888887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45939.715713888887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45939.715713888887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45939.715713888887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45939.715713888887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45939.715713888887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45939.715713888887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45939.715713888887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45939.715713888887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45939.715713888887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45939.715713888887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45939.715713888887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45939.715713888887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45939.715713888887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45939.715713888887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45939.715713888887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45939.715713888887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45939.715713888887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45939.715713888887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45939.715713888887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45939.715713888887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45939.715713888887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45939.715713888887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45939.715713888887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45939.715713888887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45939.715713888887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45939.715713888887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45939.715713888887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45939.715713888887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45939.715713888887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45939.715713888887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45939.715713888887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45939.715713888887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45939.715713888887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45939.715713888887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45939.715713888887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45939.715713888887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45939.715713888887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45939.715713888887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45939.715713888887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45939.715713888887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45939.715713888887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45939.715713888887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45939.715713888887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45939.715713888887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45939.715713888887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45939.715713888887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45939.715713888887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45939.715713888887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45939.715713888887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45939.715713888887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45939.715713888887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45939.715713888887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45939.715713888887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45939.715713888887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45939.715713888887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45939.715713888887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45939.715713888887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45939.715713888887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45939.715713888887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45939.715713888887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45939.715713888887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45939.715713888887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45939.715713888887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45939.715713888887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45939.715713888887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45939.715713888887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45939.715713888887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45939.715713888887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45939.715713888887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45939.715713888887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45939.715713888887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45939.715713888887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45939.715713888887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45939.715713888887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45939.715713888887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45939.715713888887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45939.715713888887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45939.715713888887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45939.715713888887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45939.715713888887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45939.715713888887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45939.715713888887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45939.715713888887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45939.715713888887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45939.715713888887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45939.715713888887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45939.715713888887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45939.715713888887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45939.715713888887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45939.715713888887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45939.715713888887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45939.715713888887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45939.715713888887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45939.715713888887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45939.715713888887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45939.715713888887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45939.715713888887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45939.715713888887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45939.715713888887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45939.715713888887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45939.715713888887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45939.715713888887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45939.715713888887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45939.715713888887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45939.715713888887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45939.715713888887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45939.715713888887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45939.715713888887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45939.715713888887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45939.715713888887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45939.715713888887</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2025-10-09T14:12:33Z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